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DieseArbeitsmappe"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23" documentId="8_{6FC539F9-62EB-4B7F-999A-8CD71B8F6D4F}" xr6:coauthVersionLast="47" xr6:coauthVersionMax="47" xr10:uidLastSave="{E1A9DDF4-380E-4D84-9B9B-52CC79F193A0}"/>
  <bookViews>
    <workbookView xWindow="-120" yWindow="-120" windowWidth="29040" windowHeight="15840" xr2:uid="{00000000-000D-0000-FFFF-FFFF00000000}"/>
  </bookViews>
  <sheets>
    <sheet name="EPCR" sheetId="1" r:id="rId1"/>
    <sheet name="Further Part No." sheetId="6" r:id="rId2"/>
    <sheet name="Material Comparison" sheetId="7" r:id="rId3"/>
    <sheet name="Übersetzungen" sheetId="2" state="hidden" r:id="rId4"/>
    <sheet name="Deutz Wahl" sheetId="8" state="hidden" r:id="rId5"/>
    <sheet name="Support" sheetId="4" state="hidden" r:id="rId6"/>
  </sheets>
  <externalReferences>
    <externalReference r:id="rId7"/>
  </externalReferences>
  <definedNames>
    <definedName name="_xlnm.Print_Area" localSheetId="0">EPCR!$A$1:$AN$176</definedName>
    <definedName name="_xlnm.Print_Area" localSheetId="1">'Further Part No.'!$A$1:$V$150</definedName>
    <definedName name="_xlnm.Print_Area" localSheetId="2">'Material Comparison'!$A$1:$S$74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D7" i="4"/>
  <c r="K3" i="4"/>
  <c r="J3" i="4"/>
  <c r="I3" i="4"/>
  <c r="H3" i="4"/>
  <c r="G3" i="4"/>
  <c r="F3" i="4"/>
  <c r="E3" i="4"/>
  <c r="D3" i="4"/>
  <c r="C3" i="4"/>
  <c r="T21" i="1"/>
  <c r="F21" i="1"/>
  <c r="B5" i="1"/>
  <c r="C2" i="4"/>
  <c r="H2" i="4" l="1"/>
  <c r="I2" i="4"/>
  <c r="J2" i="4"/>
  <c r="K2" i="4"/>
  <c r="J8" i="4"/>
  <c r="K8" i="4"/>
  <c r="R8" i="6"/>
  <c r="M8" i="6"/>
  <c r="H8" i="6"/>
  <c r="C8" i="6"/>
  <c r="C7" i="6"/>
  <c r="P6" i="6"/>
  <c r="B54" i="1"/>
  <c r="M72" i="7"/>
  <c r="Q16" i="7"/>
  <c r="Q14" i="7"/>
  <c r="Q12" i="7"/>
  <c r="J16" i="7"/>
  <c r="J14" i="7"/>
  <c r="J12" i="7"/>
  <c r="D16" i="7"/>
  <c r="D14" i="7"/>
  <c r="D12" i="7"/>
  <c r="J9" i="7"/>
  <c r="D9" i="7"/>
  <c r="C64" i="7"/>
  <c r="C63" i="7"/>
  <c r="C62" i="7"/>
  <c r="C61" i="7"/>
  <c r="C60" i="7"/>
  <c r="M73" i="7"/>
  <c r="B56" i="7"/>
  <c r="O31" i="7"/>
  <c r="P59" i="7" s="1"/>
  <c r="D32" i="7"/>
  <c r="B28" i="7"/>
  <c r="L22" i="7"/>
  <c r="L30" i="7" s="1"/>
  <c r="M58" i="7" s="1"/>
  <c r="F22" i="7"/>
  <c r="G30" i="7" s="1"/>
  <c r="G58" i="7" s="1"/>
  <c r="B25" i="7"/>
  <c r="B24" i="7"/>
  <c r="B18" i="7"/>
  <c r="H16" i="7"/>
  <c r="H14" i="7"/>
  <c r="H12" i="7"/>
  <c r="B16" i="7"/>
  <c r="B14" i="7"/>
  <c r="B12" i="7"/>
  <c r="H9" i="7"/>
  <c r="B9" i="7"/>
  <c r="A3" i="7"/>
  <c r="H59" i="7"/>
  <c r="I31" i="7"/>
  <c r="N31" i="7" s="1"/>
  <c r="J59" i="7" s="1"/>
  <c r="O59" i="7" s="1"/>
  <c r="H31" i="7"/>
  <c r="I59" i="7" s="1"/>
  <c r="N59" i="7" s="1"/>
  <c r="C111" i="1"/>
  <c r="M31" i="7" l="1"/>
  <c r="C139" i="1"/>
  <c r="C144" i="1"/>
  <c r="C151" i="1"/>
  <c r="P146" i="1"/>
  <c r="P139" i="1"/>
  <c r="C9" i="1"/>
  <c r="C11" i="1"/>
  <c r="P17" i="4"/>
  <c r="V9" i="4"/>
  <c r="F8" i="4"/>
  <c r="U10" i="4"/>
  <c r="I8" i="4" s="1"/>
  <c r="T10" i="4"/>
  <c r="T7" i="4"/>
  <c r="S10" i="4"/>
  <c r="S9" i="4"/>
  <c r="S8" i="4"/>
  <c r="E8" i="4" s="1"/>
  <c r="S7" i="4"/>
  <c r="R9" i="4"/>
  <c r="Q9" i="4"/>
  <c r="P9" i="4"/>
  <c r="P7" i="4"/>
  <c r="C8" i="4" s="1"/>
  <c r="C5" i="4"/>
  <c r="C9" i="4"/>
  <c r="C4" i="4"/>
  <c r="U15" i="1"/>
  <c r="C6" i="4"/>
  <c r="G2" i="4"/>
  <c r="F2" i="4"/>
  <c r="E2" i="4"/>
  <c r="D2" i="4"/>
  <c r="X139" i="1"/>
  <c r="X134" i="1"/>
  <c r="X129" i="1"/>
  <c r="B19" i="1"/>
  <c r="C134" i="1"/>
  <c r="C122" i="1"/>
  <c r="C70" i="1"/>
  <c r="C60" i="1"/>
  <c r="B38" i="1"/>
  <c r="B24" i="1"/>
  <c r="V26" i="1"/>
  <c r="W175" i="1"/>
  <c r="X124" i="1"/>
  <c r="P134" i="1"/>
  <c r="P129" i="1"/>
  <c r="P124" i="1"/>
  <c r="C129" i="1"/>
  <c r="C124" i="1"/>
  <c r="U92" i="1"/>
  <c r="C92" i="1"/>
  <c r="C71" i="1"/>
  <c r="W44" i="1"/>
  <c r="W42" i="1"/>
  <c r="W40" i="1"/>
  <c r="F46" i="1"/>
  <c r="F44" i="1"/>
  <c r="F42" i="1"/>
  <c r="F40" i="1"/>
  <c r="AF26" i="1"/>
  <c r="M26" i="1"/>
  <c r="B26" i="1"/>
  <c r="U11" i="1"/>
  <c r="U9" i="1"/>
  <c r="C7" i="1"/>
  <c r="D8" i="4" l="1"/>
  <c r="H8" i="4"/>
  <c r="G8" i="4"/>
</calcChain>
</file>

<file path=xl/sharedStrings.xml><?xml version="1.0" encoding="utf-8"?>
<sst xmlns="http://schemas.openxmlformats.org/spreadsheetml/2006/main" count="231" uniqueCount="200">
  <si>
    <t>VQ-L016 Engineering/ Process Change Request</t>
  </si>
  <si>
    <t>Bitte Sprache wählen:
Please choose language:</t>
  </si>
  <si>
    <t>english</t>
  </si>
  <si>
    <t>E-Mail:</t>
  </si>
  <si>
    <t xml:space="preserve"> </t>
  </si>
  <si>
    <t>Engineering/ Process Change Request</t>
  </si>
  <si>
    <t xml:space="preserve">  VQ- L016 Engineering/ Process Change Request</t>
  </si>
  <si>
    <t>Index:</t>
  </si>
  <si>
    <t>Material</t>
  </si>
  <si>
    <t>C</t>
  </si>
  <si>
    <t>Si</t>
  </si>
  <si>
    <t>Mn</t>
  </si>
  <si>
    <t>P</t>
  </si>
  <si>
    <t>Cr</t>
  </si>
  <si>
    <t>Ni</t>
  </si>
  <si>
    <t>Mo</t>
  </si>
  <si>
    <t>Mg</t>
  </si>
  <si>
    <t>Cu</t>
  </si>
  <si>
    <t>V</t>
  </si>
  <si>
    <t>Ti</t>
  </si>
  <si>
    <t>Al</t>
  </si>
  <si>
    <t>Sn</t>
  </si>
  <si>
    <t>Ce</t>
  </si>
  <si>
    <t>Pb</t>
  </si>
  <si>
    <t>Sb</t>
  </si>
  <si>
    <t>Zn</t>
  </si>
  <si>
    <t>…</t>
  </si>
  <si>
    <t>Allgemeine Lieferanteninformationen:</t>
  </si>
  <si>
    <t>Generell supplier information:</t>
  </si>
  <si>
    <t>Lieferant:</t>
  </si>
  <si>
    <t>Supplier:</t>
  </si>
  <si>
    <t>deutsch</t>
  </si>
  <si>
    <t>GP-Nr.:</t>
  </si>
  <si>
    <t>Busin. Partner No.:</t>
  </si>
  <si>
    <t>Adresse:</t>
  </si>
  <si>
    <t>Address:</t>
  </si>
  <si>
    <t>Telefon:</t>
  </si>
  <si>
    <t>Telephone:</t>
  </si>
  <si>
    <t>Fax:</t>
  </si>
  <si>
    <t>Betroffenes Werk:</t>
  </si>
  <si>
    <t>Affected plant:</t>
  </si>
  <si>
    <t>Betroffene Teile:</t>
  </si>
  <si>
    <t>Affected parts:</t>
  </si>
  <si>
    <t>Teilname</t>
  </si>
  <si>
    <t>Part name</t>
  </si>
  <si>
    <t>DEUTZ Teilenummer</t>
  </si>
  <si>
    <t>DEUTZ part no.</t>
  </si>
  <si>
    <t>Lieferanten Teilenummer</t>
  </si>
  <si>
    <t>Supplier's part no.</t>
  </si>
  <si>
    <t>Zeichn.index alt</t>
  </si>
  <si>
    <t>Drawing index old</t>
  </si>
  <si>
    <t>Art der Änderung:</t>
  </si>
  <si>
    <t>Type of change:</t>
  </si>
  <si>
    <t>Design Änderungen</t>
  </si>
  <si>
    <t>Design change</t>
  </si>
  <si>
    <t>Prozess Änderungen</t>
  </si>
  <si>
    <t>Process change</t>
  </si>
  <si>
    <t>Neue Fertigungstechniken</t>
  </si>
  <si>
    <t>New manufactoring technology</t>
  </si>
  <si>
    <t>Neues Werk, Standort oder Logistik</t>
  </si>
  <si>
    <t>New plant, location or transfer</t>
  </si>
  <si>
    <t>Wechsel des Unterlieferanten</t>
  </si>
  <si>
    <t>Change of sub-supplier</t>
  </si>
  <si>
    <t>Verpackungsänderungen</t>
  </si>
  <si>
    <t>Change of packaging</t>
  </si>
  <si>
    <t>neue Werkzeuge</t>
  </si>
  <si>
    <t>New tooling</t>
  </si>
  <si>
    <t>Andere (bitte beschreiben)</t>
  </si>
  <si>
    <t>Other (please describe)</t>
  </si>
  <si>
    <t>Grund der Änderung:</t>
  </si>
  <si>
    <t>Reason for change:</t>
  </si>
  <si>
    <t>Änderungsbeschreibung:</t>
  </si>
  <si>
    <t>Change description:</t>
  </si>
  <si>
    <t>(z.B. detaillierte Zeichnungen, Prüfbeschreibung, Prüfpläne)</t>
  </si>
  <si>
    <t>(e.g. detailed drawings, test reports, inspection plans)</t>
  </si>
  <si>
    <t>Vor Änderung:</t>
  </si>
  <si>
    <t>Before change:</t>
  </si>
  <si>
    <t>Nach Änderung:</t>
  </si>
  <si>
    <t>After change:</t>
  </si>
  <si>
    <t>Haben die Änderungen Einfluss auf die folgenden Bereiche? - bitte erläutern</t>
  </si>
  <si>
    <t>Does the change affect the following topics? - please explain</t>
  </si>
  <si>
    <t>Ja</t>
  </si>
  <si>
    <t>Yes</t>
  </si>
  <si>
    <t>Nein</t>
  </si>
  <si>
    <t>No</t>
  </si>
  <si>
    <t>Produkt:</t>
  </si>
  <si>
    <t>Product:</t>
  </si>
  <si>
    <t>Qualität:</t>
  </si>
  <si>
    <t>Quality:</t>
  </si>
  <si>
    <t>Preis:</t>
  </si>
  <si>
    <t>Price:</t>
  </si>
  <si>
    <t>Logistik:</t>
  </si>
  <si>
    <t>Shipping schedule:</t>
  </si>
  <si>
    <t>Austauschbarkeit Montage:</t>
  </si>
  <si>
    <t>Interchangeability assembly:</t>
  </si>
  <si>
    <t>Austauschbarkeit Bauteil:</t>
  </si>
  <si>
    <t>Interchangeability component:</t>
  </si>
  <si>
    <t>Sonstige Informationen:</t>
  </si>
  <si>
    <t>Additional information:</t>
  </si>
  <si>
    <t>Unterschrift</t>
  </si>
  <si>
    <t>Representative signature</t>
  </si>
  <si>
    <t>Datum</t>
  </si>
  <si>
    <t>Date</t>
  </si>
  <si>
    <t>Entscheidung der DEUTZ AG:</t>
  </si>
  <si>
    <t>Decision of DEUTZ AG:</t>
  </si>
  <si>
    <t>Abteilung/ Name:</t>
  </si>
  <si>
    <t>Department/ Name:</t>
  </si>
  <si>
    <t>Änderungen akzeptiert?</t>
  </si>
  <si>
    <t>Requirement approved?</t>
  </si>
  <si>
    <t>neue Muster notwendig?</t>
  </si>
  <si>
    <t>Resampling?</t>
  </si>
  <si>
    <t>Erklärung/ Unterschrift:</t>
  </si>
  <si>
    <t>Explanation/ signature:</t>
  </si>
  <si>
    <t>Gesamtentscheidung:</t>
  </si>
  <si>
    <t>Overall decision:</t>
  </si>
  <si>
    <t>Änderung akzeptiert?</t>
  </si>
  <si>
    <t>Change approved?</t>
  </si>
  <si>
    <t>DEUTZ Einkäufer:</t>
  </si>
  <si>
    <t>DEUTZ purchaser:</t>
  </si>
  <si>
    <t>Weitere betroffenen Teile:</t>
  </si>
  <si>
    <t>Further affected parts:</t>
  </si>
  <si>
    <t>SUPPLIER CHANGE REQUEST</t>
  </si>
  <si>
    <t>Bestätigung Form Fit Function (Interface Specification (FFFIS)):</t>
  </si>
  <si>
    <t>Conformation of Fit Form Function (Interface Specification (FFFIS)):</t>
  </si>
  <si>
    <t>Materialvergleich</t>
  </si>
  <si>
    <t>Material comparision</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</si>
  <si>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</si>
  <si>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</si>
  <si>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Falls ein abweichender Werkstoff angefragt/ gewünscht wird, muss der Reiter "Material Comparison" gepflegt werden</t>
  </si>
  <si>
    <t>If a different material is requested/ desired, the tab "Material Comparison" must be filled out</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</si>
  <si>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</si>
  <si>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</si>
  <si>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</si>
  <si>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</si>
  <si>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</si>
  <si>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</si>
  <si>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</si>
  <si>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</si>
  <si>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</si>
  <si>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</si>
  <si>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</si>
  <si>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</si>
  <si>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</si>
  <si>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</si>
  <si>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</si>
  <si>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</si>
  <si>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</si>
  <si>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</si>
  <si>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</si>
  <si>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</si>
  <si>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</si>
  <si>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</si>
  <si>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</si>
  <si>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</si>
  <si>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</si>
  <si>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</si>
  <si>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</si>
  <si>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</si>
  <si>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</si>
  <si>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dimension</t>
  </si>
  <si>
    <t>Unterstützung zum Anlegen in SAP</t>
  </si>
  <si>
    <t>Betroffenes Material:</t>
  </si>
  <si>
    <t>Service</t>
  </si>
  <si>
    <t>Betroffene Werke:</t>
  </si>
  <si>
    <t>Beschreibung (Art der Änderung)</t>
  </si>
  <si>
    <t>Änderungsgrund</t>
  </si>
  <si>
    <t>Design</t>
  </si>
  <si>
    <t>Prozess</t>
  </si>
  <si>
    <t>Fertigungstechnik</t>
  </si>
  <si>
    <t>Verlagerung</t>
  </si>
  <si>
    <t>Wechsel Unterlieferanten</t>
  </si>
  <si>
    <t>Verpackungs-änderung</t>
  </si>
  <si>
    <t>GP. Nr:</t>
  </si>
  <si>
    <t>Abteilungen</t>
  </si>
  <si>
    <t>Logistik</t>
  </si>
  <si>
    <t>zwingend zu informierende Abteilungen:</t>
  </si>
  <si>
    <t>Lieferantenqualität</t>
  </si>
  <si>
    <t>Einkäufer:</t>
  </si>
  <si>
    <t>Einkauf</t>
  </si>
  <si>
    <t>Entwicklung</t>
  </si>
  <si>
    <t>Auswirkung auf</t>
  </si>
  <si>
    <t>Produkt</t>
  </si>
  <si>
    <t>Qualität</t>
  </si>
  <si>
    <t>Preis</t>
  </si>
  <si>
    <t>Kalk</t>
  </si>
  <si>
    <t xml:space="preserve">DEUTZ Organization </t>
  </si>
  <si>
    <t>Bitte Organisation wählen:
Please choose organization:</t>
  </si>
  <si>
    <t>DEUTZ AG - Köln / Cologne
DEUTZ AG - Ulm
DEUTZ AG - Köln / Cologne - Kalk</t>
  </si>
  <si>
    <t>DEUTZ AG - Herschbach
DEUTZ AG - Service</t>
  </si>
  <si>
    <t>Köln
DEUTZ AG - DC Norcross Engine</t>
  </si>
  <si>
    <t>Ulm
DC Norcross Engine Prod.</t>
  </si>
  <si>
    <t>Herschbach
DEUTZ AG - DC Norcross Engine Service</t>
  </si>
  <si>
    <t>Service
DC Pendergrass Service XC</t>
  </si>
  <si>
    <t>DC Norcross Engine Prod.
DC Pendergrass Service XC</t>
  </si>
  <si>
    <t>DC Norcross Engine
DC Norcross Engine Service</t>
  </si>
  <si>
    <t>DEUTZ AG</t>
  </si>
  <si>
    <t>DEUTZ Corporation</t>
  </si>
  <si>
    <t>Version 2.8</t>
  </si>
  <si>
    <t>Die Einreichung dieses Formulars berechtigt nicht zur Durchführung der beantragten Änderungen.
Die schriftliche Genehmigung seitens DEUTZ ist Voraussetzung für die Umsetzung.
Genehmigte Änderungen müssen je nach Anforderung mittels Muster (PPAP) freigegeben werden. Hierbei ist zu berücksichtigen, dass DEUTZ im Rahmen dieser Bemusterung eine vollständige Materialdeklaration (Materialdatenblatt, über CDX (ggf. IMDS)) zur Sicherstellung der Material Compliance einfordert. 
Unvollständige und undetaillierte Unterlagen werden nicht bearbeitet.
DEUTZ behält sich vor, die Kosten für die Bearbeitung und Dokumentation des EPCR in Rechnung zu stellen.</t>
  </si>
  <si>
    <t>Submission of this form does not authorise the implementation of the requested changes.
The written approval from DEUTZ side is mandatory prior to implementation.
Approved changes (according to requirements) need to be released by PPAP procedure. Please be aware, that DEUTZ requests a full material declaration (material data sheet, via CDX (or IMDS)) to assure the material compliance.
Incomplete or not enough detailled documentation will not be processed. 
DEUTZ reserves the right to charge the costs for processing and documentation of the EPCR.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</si>
</sst>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4"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0"/>
      <color theme="1"/>
      <name val="Arial"/>
      <family val="2"/>
    </font>
    <font>
      <b/>
      <sz val="12"/>
      <color theme="1"/>
      <name val="Arial"/>
      <family val="2"/>
    </font>
    <font>
      <u/>
      <sz val="11"/>
      <color theme="1"/>
      <name val="Arial"/>
      <family val="2"/>
    </font>
    <font>
      <b/>
      <sz val="11"/>
      <color theme="1"/>
      <name val="Arial"/>
      <family val="2"/>
    </font>
    <font>
      <b/>
      <sz val="12"/>
      <color theme="0" tint="-0.499984740745262"/>
      <name val="Arial"/>
      <family val="2"/>
    </font>
    <font>
      <b/>
      <sz val="10"/>
      <color theme="0" tint="-0.499984740745262"/>
      <name val="Arial"/>
      <family val="2"/>
    </font>
    <font>
      <sz val="8"/>
      <color theme="1"/>
      <name val="Arial"/>
      <family val="2"/>
    </font>
    <font>
      <sz val="16"/>
      <color theme="1"/>
      <name val="Arial"/>
      <family val="2"/>
    </font>
    <font>
      <sz val="10"/>
      <color theme="0" tint="-0.499984740745262"/>
      <name val="Arial"/>
      <family val="2"/>
    </font>
    <font>
      <b/>
      <sz val="10"/>
      <name val="Arial"/>
      <family val="2"/>
    </font>
    <font>
      <sz val="9"/>
      <color theme="1"/>
      <name val="Arial"/>
      <family val="2"/>
    </font>
    <font>
      <b/>
      <sz val="10"/>
      <color rgb="FFFF0000"/>
      <name val="Arial"/>
      <family val="2"/>
    </font>
    <font>
      <sz val="12"/>
      <color theme="1"/>
      <name val="Arial"/>
      <family val="2"/>
    </font>
    <font>
      <sz val="10"/>
      <color theme="0"/>
      <name val="Arial"/>
      <family val="2"/>
    </font>
    <font>
      <b/>
      <sz val="14"/>
      <color theme="1"/>
      <name val="Arial"/>
      <family val="2"/>
    </font>
    <font>
      <b/>
      <sz val="9"/>
      <color theme="1"/>
      <name val="Arial"/>
      <family val="2"/>
    </font>
    <font>
      <b/>
      <sz val="11"/>
      <color rgb="FF3F3F3F"/>
      <name val="Calibri"/>
      <family val="2"/>
      <scheme val="minor"/>
    </font>
    <font>
      <b/>
      <sz val="17"/>
      <color theme="1"/>
      <name val="Arial"/>
      <family val="2"/>
    </font>
    <font>
      <sz val="36"/>
      <color theme="1"/>
      <name val="Arial"/>
      <family val="2"/>
    </font>
    <font>
      <sz val="22"/>
      <color theme="1"/>
      <name val="Arial"/>
      <family val="2"/>
    </font>
    <font>
      <sz val="10"/>
      <color theme="1"/>
      <name val="Calibri"/>
      <family val="2"/>
      <scheme val="minor"/>
    </font>
    <font>
      <b/>
      <sz val="10"/>
      <color rgb="FF3F3F3F"/>
      <name val="Calibri"/>
      <family val="2"/>
      <scheme val="minor"/>
    </font>
    <font>
      <b/>
      <sz val="17"/>
      <name val="Arial"/>
      <family val="2"/>
    </font>
    <font>
      <b/>
      <sz val="18"/>
      <name val="Arial"/>
      <family val="2"/>
    </font>
    <font>
      <b/>
      <sz val="18"/>
      <color rgb="FFD9D9D9"/>
      <name val="Arial"/>
      <family val="2"/>
    </font>
    <font>
      <sz val="10"/>
      <name val="Arial"/>
      <family val="2"/>
    </font>
    <font>
      <sz val="10"/>
      <color rgb="FF000000"/>
      <name val="Arial"/>
      <family val="2"/>
    </font>
    <font>
      <sz val="18"/>
      <name val="Arial"/>
      <family val="2"/>
    </font>
    <font>
      <b/>
      <sz val="11"/>
      <name val="Arial"/>
      <family val="2"/>
    </font>
    <font>
      <sz val="11"/>
      <name val="Arial"/>
      <family val="2"/>
    </font>
    <font>
      <sz val="11"/>
      <color rgb="FF000000"/>
      <name val="Arial"/>
      <family val="2"/>
    </font>
    <font>
      <b/>
      <sz val="11"/>
      <color rgb="FFFF0000"/>
      <name val="Arial"/>
      <family val="2"/>
    </font>
    <font>
      <u/>
      <sz val="10"/>
      <name val="Arial"/>
      <family val="2"/>
    </font>
    <font>
      <u/>
      <sz val="11"/>
      <name val="Arial"/>
      <family val="2"/>
    </font>
    <font>
      <b/>
      <sz val="11"/>
      <color rgb="FF000000"/>
      <name val="Arial"/>
      <family val="2"/>
    </font>
    <font>
      <b/>
      <sz val="10"/>
      <color rgb="FF000000"/>
      <name val="Arial"/>
      <family val="2"/>
    </font>
    <font>
      <b/>
      <u/>
      <sz val="11"/>
      <name val="Arial"/>
      <family val="2"/>
    </font>
    <font>
      <sz val="9"/>
      <color rgb="FF000000"/>
      <name val="Arial"/>
      <family val="2"/>
    </font>
    <font>
      <b/>
      <sz val="9"/>
      <color rgb="FFFF0000"/>
      <name val="Arial"/>
      <family val="2"/>
    </font>
    <font>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2F2F2"/>
      </patternFill>
    </fill>
    <fill>
      <patternFill patternType="solid">
        <fgColor rgb="FFFF0000"/>
        <bgColor indexed="64"/>
      </patternFill>
    </fill>
    <fill>
      <patternFill patternType="solid">
        <fgColor theme="0"/>
        <bgColor rgb="FF000000"/>
      </patternFill>
    </fill>
    <fill>
      <patternFill patternType="solid">
        <fgColor rgb="FFFF0000"/>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s>
  <borders count="102">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ck">
        <color rgb="FFFF0000"/>
      </bottom>
      <diagonal/>
    </border>
    <border>
      <left/>
      <right/>
      <top style="thick">
        <color rgb="FFFF0000"/>
      </top>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hair">
        <color auto="1"/>
      </bottom>
      <diagonal/>
    </border>
    <border>
      <left/>
      <right style="hair">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right/>
      <top/>
      <bottom style="thin">
        <color rgb="FF3F3F3F"/>
      </bottom>
      <diagonal/>
    </border>
    <border>
      <left/>
      <right style="thin">
        <color rgb="FF3F3F3F"/>
      </right>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3">
    <xf numFmtId="0" fontId="0" fillId="0" borderId="0"/>
    <xf numFmtId="0" fontId="20" fillId="5" borderId="66" applyNumberFormat="0" applyAlignment="0" applyProtection="0"/>
    <xf numFmtId="43" fontId="43" fillId="0" borderId="0" applyFont="0" applyFill="0" applyBorder="0" applyAlignment="0" applyProtection="0"/>
  </cellStyleXfs>
  <cellXfs count="378">
    <xf numFmtId="0" fontId="0" fillId="0" borderId="0" xfId="0"/>
    <xf numFmtId="0" fontId="1" fillId="0" borderId="14" xfId="0" applyFont="1" applyBorder="1"/>
    <xf numFmtId="0" fontId="1" fillId="0" borderId="15" xfId="0" applyFont="1" applyBorder="1"/>
    <xf numFmtId="0" fontId="1" fillId="0" borderId="16" xfId="0" applyFont="1" applyBorder="1"/>
    <xf numFmtId="0" fontId="1" fillId="0" borderId="0" xfId="0" applyFont="1"/>
    <xf numFmtId="0" fontId="1" fillId="0" borderId="1" xfId="0" applyFont="1" applyBorder="1"/>
    <xf numFmtId="0" fontId="1" fillId="0" borderId="2" xfId="0" applyFont="1" applyBorder="1"/>
    <xf numFmtId="0" fontId="1" fillId="0" borderId="17" xfId="0" applyFont="1" applyBorder="1"/>
    <xf numFmtId="0" fontId="1" fillId="0" borderId="13" xfId="0" applyFont="1" applyBorder="1"/>
    <xf numFmtId="0" fontId="2" fillId="2" borderId="0" xfId="0" applyFont="1" applyFill="1"/>
    <xf numFmtId="0" fontId="2" fillId="0" borderId="2" xfId="0" applyFont="1" applyBorder="1"/>
    <xf numFmtId="0" fontId="2" fillId="0" borderId="18" xfId="0" applyFont="1" applyBorder="1"/>
    <xf numFmtId="0" fontId="2" fillId="0" borderId="0" xfId="0" applyFont="1"/>
    <xf numFmtId="0" fontId="1" fillId="2" borderId="0" xfId="0" applyFont="1" applyFill="1"/>
    <xf numFmtId="0" fontId="6" fillId="0" borderId="0" xfId="0" applyFont="1"/>
    <xf numFmtId="0" fontId="1" fillId="0" borderId="18" xfId="0" applyFont="1" applyBorder="1"/>
    <xf numFmtId="0" fontId="2" fillId="0" borderId="0" xfId="0" applyFont="1" applyAlignment="1">
      <alignment wrapText="1"/>
    </xf>
    <xf numFmtId="0" fontId="2" fillId="2" borderId="0" xfId="0" applyFont="1" applyFill="1" applyAlignment="1">
      <alignment wrapText="1"/>
    </xf>
    <xf numFmtId="0" fontId="2" fillId="2" borderId="2" xfId="0" applyFont="1" applyFill="1" applyBorder="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wrapText="1"/>
    </xf>
    <xf numFmtId="0" fontId="7" fillId="0" borderId="0" xfId="0" applyFont="1" applyAlignment="1">
      <alignment vertical="center"/>
    </xf>
    <xf numFmtId="0" fontId="1" fillId="0" borderId="28" xfId="0" applyFont="1" applyBorder="1"/>
    <xf numFmtId="0" fontId="4" fillId="3" borderId="11" xfId="0" applyFont="1" applyFill="1" applyBorder="1"/>
    <xf numFmtId="0" fontId="1" fillId="3" borderId="11" xfId="0" applyFont="1" applyFill="1" applyBorder="1"/>
    <xf numFmtId="0" fontId="2" fillId="0" borderId="23" xfId="0" applyFont="1" applyBorder="1"/>
    <xf numFmtId="0" fontId="1" fillId="0" borderId="23" xfId="0" applyFont="1" applyBorder="1"/>
    <xf numFmtId="0" fontId="7" fillId="0" borderId="29" xfId="0" applyFont="1" applyBorder="1" applyAlignment="1">
      <alignment vertical="center"/>
    </xf>
    <xf numFmtId="0" fontId="4" fillId="2" borderId="0" xfId="0" applyFont="1" applyFill="1"/>
    <xf numFmtId="0" fontId="3" fillId="2" borderId="0" xfId="0" applyFont="1" applyFill="1" applyAlignment="1">
      <alignment horizontal="center" vertical="center"/>
    </xf>
    <xf numFmtId="0" fontId="9" fillId="0" borderId="0" xfId="0" applyFont="1" applyAlignment="1">
      <alignment horizontal="left" vertical="center"/>
    </xf>
    <xf numFmtId="0" fontId="3" fillId="3" borderId="11" xfId="0" applyFont="1" applyFill="1" applyBorder="1"/>
    <xf numFmtId="0" fontId="12" fillId="0" borderId="0" xfId="0" applyFont="1" applyAlignment="1">
      <alignment vertical="center"/>
    </xf>
    <xf numFmtId="0" fontId="8" fillId="0" borderId="29" xfId="0" applyFont="1" applyBorder="1" applyAlignment="1">
      <alignment vertical="center"/>
    </xf>
    <xf numFmtId="0" fontId="3" fillId="3" borderId="11" xfId="0" applyFont="1" applyFill="1" applyBorder="1" applyAlignment="1">
      <alignment horizontal="left"/>
    </xf>
    <xf numFmtId="0" fontId="4" fillId="0" borderId="0" xfId="0" applyFont="1" applyAlignment="1">
      <alignment horizontal="left"/>
    </xf>
    <xf numFmtId="0" fontId="2" fillId="2" borderId="0" xfId="0" applyFont="1" applyFill="1" applyAlignment="1">
      <alignment horizontal="left" wrapText="1"/>
    </xf>
    <xf numFmtId="0" fontId="2" fillId="0" borderId="0" xfId="0" applyFont="1" applyAlignment="1">
      <alignment horizontal="left"/>
    </xf>
    <xf numFmtId="0" fontId="2" fillId="2" borderId="0" xfId="0" applyFont="1" applyFill="1" applyAlignment="1">
      <alignment horizontal="left"/>
    </xf>
    <xf numFmtId="0" fontId="2" fillId="0" borderId="4" xfId="0" applyFont="1" applyBorder="1" applyAlignment="1">
      <alignment horizontal="left"/>
    </xf>
    <xf numFmtId="0" fontId="3" fillId="0" borderId="0" xfId="0" applyFont="1" applyAlignment="1">
      <alignment horizontal="left" vertical="center"/>
    </xf>
    <xf numFmtId="0" fontId="2" fillId="0" borderId="0" xfId="0" applyFont="1" applyAlignment="1">
      <alignment horizontal="left" wrapText="1"/>
    </xf>
    <xf numFmtId="0" fontId="2" fillId="3" borderId="11" xfId="0" applyFont="1" applyFill="1" applyBorder="1"/>
    <xf numFmtId="0" fontId="2" fillId="3" borderId="11" xfId="0" applyFont="1" applyFill="1" applyBorder="1" applyAlignment="1">
      <alignment horizontal="left"/>
    </xf>
    <xf numFmtId="0" fontId="10" fillId="0" borderId="15" xfId="0" applyFont="1" applyBorder="1"/>
    <xf numFmtId="0" fontId="7" fillId="0" borderId="1" xfId="0" applyFont="1" applyBorder="1" applyAlignment="1">
      <alignment vertical="center"/>
    </xf>
    <xf numFmtId="0" fontId="7" fillId="0" borderId="2"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4" fillId="2" borderId="0" xfId="0" applyFont="1" applyFill="1" applyAlignment="1">
      <alignment horizontal="left"/>
    </xf>
    <xf numFmtId="0" fontId="4" fillId="0" borderId="0" xfId="0" applyFont="1"/>
    <xf numFmtId="0" fontId="5" fillId="0" borderId="0" xfId="0" applyFont="1"/>
    <xf numFmtId="0" fontId="2" fillId="0" borderId="0" xfId="0" applyFont="1" applyAlignment="1" applyProtection="1">
      <alignment horizontal="left" vertical="top" wrapText="1"/>
      <protection locked="0"/>
    </xf>
    <xf numFmtId="0" fontId="14" fillId="2" borderId="0" xfId="0" applyFont="1" applyFill="1"/>
    <xf numFmtId="0" fontId="2" fillId="0" borderId="0" xfId="0" applyFont="1" applyAlignment="1">
      <alignment horizontal="center"/>
    </xf>
    <xf numFmtId="0" fontId="2" fillId="2" borderId="0" xfId="0" applyFont="1" applyFill="1" applyAlignment="1">
      <alignment horizontal="center"/>
    </xf>
    <xf numFmtId="0" fontId="1" fillId="2" borderId="0" xfId="0" applyFont="1" applyFill="1" applyAlignment="1" applyProtection="1">
      <alignment vertical="center"/>
      <protection locked="0"/>
    </xf>
    <xf numFmtId="0" fontId="1" fillId="2" borderId="24" xfId="0" applyFont="1" applyFill="1" applyBorder="1"/>
    <xf numFmtId="0" fontId="0" fillId="0" borderId="0" xfId="0" applyAlignment="1">
      <alignment vertical="top"/>
    </xf>
    <xf numFmtId="0" fontId="1" fillId="0" borderId="0" xfId="0" applyFont="1" applyAlignment="1">
      <alignment vertical="top" wrapText="1"/>
    </xf>
    <xf numFmtId="0" fontId="1" fillId="0" borderId="0" xfId="0" applyFont="1" applyAlignment="1">
      <alignment horizontal="left"/>
    </xf>
    <xf numFmtId="0" fontId="3" fillId="0" borderId="0" xfId="0" applyFont="1"/>
    <xf numFmtId="0" fontId="3" fillId="0" borderId="4" xfId="0" applyFont="1" applyBorder="1"/>
    <xf numFmtId="0" fontId="2" fillId="0" borderId="4" xfId="0" applyFont="1" applyBorder="1"/>
    <xf numFmtId="0" fontId="2" fillId="0" borderId="35" xfId="0" applyFont="1" applyBorder="1" applyAlignment="1">
      <alignment horizontal="left"/>
    </xf>
    <xf numFmtId="0" fontId="2" fillId="0" borderId="47" xfId="0" applyFont="1" applyBorder="1" applyAlignment="1">
      <alignment horizontal="left"/>
    </xf>
    <xf numFmtId="0" fontId="2" fillId="0" borderId="38" xfId="0" applyFont="1" applyBorder="1" applyAlignment="1">
      <alignment horizontal="left"/>
    </xf>
    <xf numFmtId="0" fontId="2" fillId="0" borderId="48" xfId="0" applyFont="1" applyBorder="1" applyAlignment="1">
      <alignment horizontal="left"/>
    </xf>
    <xf numFmtId="0" fontId="2" fillId="0" borderId="38" xfId="0" applyFont="1" applyBorder="1"/>
    <xf numFmtId="0" fontId="2" fillId="0" borderId="48" xfId="0" applyFont="1" applyBorder="1"/>
    <xf numFmtId="0" fontId="2" fillId="0" borderId="49" xfId="0" applyFont="1" applyBorder="1"/>
    <xf numFmtId="0" fontId="2" fillId="0" borderId="50" xfId="0" applyFont="1" applyBorder="1"/>
    <xf numFmtId="0" fontId="2" fillId="0" borderId="51" xfId="0" applyFont="1" applyBorder="1" applyAlignment="1">
      <alignment horizontal="left"/>
    </xf>
    <xf numFmtId="0" fontId="2" fillId="0" borderId="8" xfId="0" applyFont="1" applyBorder="1" applyAlignment="1">
      <alignment horizontal="left"/>
    </xf>
    <xf numFmtId="0" fontId="2" fillId="0" borderId="8" xfId="0" applyFont="1" applyBorder="1" applyAlignment="1">
      <alignment horizontal="left" wrapText="1"/>
    </xf>
    <xf numFmtId="0" fontId="2" fillId="0" borderId="8" xfId="0" applyFont="1" applyBorder="1"/>
    <xf numFmtId="0" fontId="2" fillId="0" borderId="52" xfId="0" applyFont="1" applyBorder="1"/>
    <xf numFmtId="0" fontId="3" fillId="0" borderId="53" xfId="0" applyFont="1" applyBorder="1"/>
    <xf numFmtId="0" fontId="3" fillId="0" borderId="54" xfId="0" applyFont="1" applyBorder="1"/>
    <xf numFmtId="0" fontId="3" fillId="0" borderId="55" xfId="0" applyFont="1" applyBorder="1"/>
    <xf numFmtId="0" fontId="2" fillId="0" borderId="0" xfId="0" applyFont="1" applyAlignment="1" applyProtection="1">
      <alignment horizontal="left"/>
      <protection locked="0"/>
    </xf>
    <xf numFmtId="0" fontId="2" fillId="0" borderId="0" xfId="0" applyFont="1" applyProtection="1">
      <protection locked="0"/>
    </xf>
    <xf numFmtId="0" fontId="7" fillId="0" borderId="14" xfId="0" applyFont="1" applyBorder="1" applyAlignment="1" applyProtection="1">
      <alignment horizontal="center" vertical="center"/>
      <protection locked="0"/>
    </xf>
    <xf numFmtId="0" fontId="1" fillId="0" borderId="30" xfId="0" applyFont="1" applyBorder="1" applyProtection="1">
      <protection locked="0"/>
    </xf>
    <xf numFmtId="0" fontId="3" fillId="0" borderId="3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0" fillId="0" borderId="0" xfId="0" applyProtection="1">
      <protection locked="0"/>
    </xf>
    <xf numFmtId="0" fontId="7" fillId="0" borderId="56" xfId="0" applyFont="1" applyBorder="1" applyProtection="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2" borderId="0" xfId="0" applyFill="1"/>
    <xf numFmtId="0" fontId="11" fillId="2" borderId="0" xfId="0" applyFont="1" applyFill="1" applyAlignment="1">
      <alignment vertical="center"/>
    </xf>
    <xf numFmtId="0" fontId="22" fillId="2" borderId="0" xfId="0" applyFont="1" applyFill="1"/>
    <xf numFmtId="0" fontId="22" fillId="6" borderId="0" xfId="0" applyFont="1" applyFill="1"/>
    <xf numFmtId="0" fontId="22" fillId="6" borderId="0" xfId="0" applyFont="1" applyFill="1" applyAlignment="1">
      <alignment horizontal="left"/>
    </xf>
    <xf numFmtId="0" fontId="22" fillId="2" borderId="0" xfId="0" applyFont="1" applyFill="1" applyAlignment="1">
      <alignment horizontal="left"/>
    </xf>
    <xf numFmtId="0" fontId="0" fillId="6" borderId="0" xfId="0" applyFill="1"/>
    <xf numFmtId="0" fontId="24" fillId="2" borderId="0" xfId="0" applyFont="1" applyFill="1"/>
    <xf numFmtId="0" fontId="2" fillId="2" borderId="0" xfId="0" applyFont="1" applyFill="1" applyAlignment="1">
      <alignment vertical="top"/>
    </xf>
    <xf numFmtId="0" fontId="0" fillId="2" borderId="0" xfId="0" applyFill="1" applyAlignment="1">
      <alignment horizontal="center"/>
    </xf>
    <xf numFmtId="0" fontId="24" fillId="2" borderId="70" xfId="0" applyFont="1" applyFill="1" applyBorder="1"/>
    <xf numFmtId="0" fontId="24" fillId="2" borderId="74" xfId="0" applyFont="1" applyFill="1" applyBorder="1"/>
    <xf numFmtId="0" fontId="27" fillId="2" borderId="0" xfId="0" applyFont="1" applyFill="1" applyAlignment="1">
      <alignment vertical="center" wrapText="1"/>
    </xf>
    <xf numFmtId="0" fontId="28" fillId="7" borderId="0" xfId="0" applyFont="1" applyFill="1" applyAlignment="1">
      <alignment horizontal="center" vertical="center"/>
    </xf>
    <xf numFmtId="0" fontId="28" fillId="8" borderId="0" xfId="0" applyFont="1" applyFill="1" applyAlignment="1">
      <alignment horizontal="center" vertical="center"/>
    </xf>
    <xf numFmtId="0" fontId="29" fillId="2" borderId="0" xfId="0" applyFont="1" applyFill="1" applyAlignment="1">
      <alignment horizontal="left" wrapText="1"/>
    </xf>
    <xf numFmtId="0" fontId="30" fillId="2" borderId="0" xfId="0" applyFont="1" applyFill="1" applyAlignment="1">
      <alignment horizontal="center"/>
    </xf>
    <xf numFmtId="0" fontId="13" fillId="2" borderId="0" xfId="0" applyFont="1" applyFill="1" applyAlignment="1">
      <alignment horizontal="center" vertical="center" wrapText="1"/>
    </xf>
    <xf numFmtId="0" fontId="32" fillId="2" borderId="0" xfId="0" applyFont="1" applyFill="1" applyAlignment="1">
      <alignment horizontal="center" vertical="center" wrapText="1"/>
    </xf>
    <xf numFmtId="0" fontId="29" fillId="2" borderId="0" xfId="0" applyFont="1" applyFill="1" applyAlignment="1">
      <alignment horizontal="left" vertical="center"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0" fontId="34" fillId="2" borderId="0" xfId="0" applyFont="1" applyFill="1" applyAlignment="1">
      <alignment horizontal="left"/>
    </xf>
    <xf numFmtId="0" fontId="34" fillId="2" borderId="70" xfId="0" applyFont="1" applyFill="1" applyBorder="1" applyAlignment="1">
      <alignment horizontal="left"/>
    </xf>
    <xf numFmtId="0" fontId="32" fillId="2" borderId="0" xfId="0" applyFont="1" applyFill="1" applyAlignment="1">
      <alignment vertical="center"/>
    </xf>
    <xf numFmtId="0" fontId="33" fillId="2" borderId="0" xfId="0" applyFont="1" applyFill="1" applyAlignment="1">
      <alignment horizontal="left" wrapText="1"/>
    </xf>
    <xf numFmtId="0" fontId="33" fillId="7" borderId="76" xfId="0" applyFont="1" applyFill="1" applyBorder="1" applyAlignment="1">
      <alignment vertical="top" wrapText="1"/>
    </xf>
    <xf numFmtId="0" fontId="34" fillId="2" borderId="0" xfId="0" applyFont="1" applyFill="1" applyAlignment="1">
      <alignment horizontal="center"/>
    </xf>
    <xf numFmtId="0" fontId="34" fillId="2" borderId="70" xfId="0" applyFont="1" applyFill="1" applyBorder="1" applyAlignment="1">
      <alignment horizontal="center"/>
    </xf>
    <xf numFmtId="0" fontId="33" fillId="2" borderId="70" xfId="0" applyFont="1" applyFill="1" applyBorder="1" applyAlignment="1">
      <alignment horizontal="left" wrapText="1"/>
    </xf>
    <xf numFmtId="0" fontId="33" fillId="2" borderId="74" xfId="0" applyFont="1" applyFill="1" applyBorder="1" applyAlignment="1">
      <alignment horizontal="left" vertical="center"/>
    </xf>
    <xf numFmtId="0" fontId="32" fillId="2" borderId="0" xfId="0" applyFont="1" applyFill="1" applyAlignment="1">
      <alignment horizontal="left" vertical="center"/>
    </xf>
    <xf numFmtId="0" fontId="34" fillId="7" borderId="0" xfId="0" applyFont="1" applyFill="1" applyAlignment="1">
      <alignment horizontal="center"/>
    </xf>
    <xf numFmtId="0" fontId="33" fillId="2" borderId="72" xfId="0" applyFont="1" applyFill="1" applyBorder="1" applyAlignment="1">
      <alignment horizontal="left" wrapText="1"/>
    </xf>
    <xf numFmtId="0" fontId="33" fillId="2" borderId="76" xfId="0" applyFont="1" applyFill="1" applyBorder="1" applyAlignment="1">
      <alignment horizontal="left" vertical="center"/>
    </xf>
    <xf numFmtId="0" fontId="33" fillId="7" borderId="0" xfId="0" applyFont="1" applyFill="1" applyAlignment="1">
      <alignment horizontal="left" vertical="center"/>
    </xf>
    <xf numFmtId="0" fontId="33" fillId="7" borderId="76" xfId="0" applyFont="1" applyFill="1" applyBorder="1" applyAlignment="1">
      <alignment horizontal="left" vertical="center" wrapText="1"/>
    </xf>
    <xf numFmtId="0" fontId="34" fillId="2" borderId="0" xfId="0" applyFont="1" applyFill="1" applyAlignment="1">
      <alignment horizontal="left" vertical="center"/>
    </xf>
    <xf numFmtId="0" fontId="36" fillId="2" borderId="0" xfId="0" applyFont="1" applyFill="1" applyAlignment="1">
      <alignment horizontal="left" vertical="center" wrapText="1"/>
    </xf>
    <xf numFmtId="0" fontId="33" fillId="2" borderId="0" xfId="0" applyFont="1" applyFill="1" applyAlignment="1">
      <alignment horizontal="center" wrapText="1"/>
    </xf>
    <xf numFmtId="0" fontId="37" fillId="2" borderId="0" xfId="0" applyFont="1" applyFill="1" applyAlignment="1">
      <alignment horizontal="left" vertical="center" wrapText="1"/>
    </xf>
    <xf numFmtId="0" fontId="38" fillId="7" borderId="0" xfId="0" applyFont="1" applyFill="1" applyAlignment="1">
      <alignment horizontal="center"/>
    </xf>
    <xf numFmtId="0" fontId="37" fillId="7" borderId="0" xfId="0" applyFont="1" applyFill="1" applyAlignment="1">
      <alignment horizontal="center" vertical="center" wrapText="1"/>
    </xf>
    <xf numFmtId="0" fontId="34" fillId="2" borderId="0" xfId="0" applyFont="1" applyFill="1" applyAlignment="1">
      <alignment horizontal="center" vertical="center"/>
    </xf>
    <xf numFmtId="0" fontId="33" fillId="2" borderId="0" xfId="0" applyFont="1" applyFill="1" applyAlignment="1">
      <alignment horizontal="center" vertical="top" wrapText="1"/>
    </xf>
    <xf numFmtId="0" fontId="32" fillId="7" borderId="0" xfId="0" applyFont="1" applyFill="1" applyAlignment="1">
      <alignment horizontal="center" vertical="center" wrapText="1"/>
    </xf>
    <xf numFmtId="0" fontId="34" fillId="2" borderId="4" xfId="0" applyFont="1" applyFill="1" applyBorder="1" applyAlignment="1">
      <alignment horizontal="center"/>
    </xf>
    <xf numFmtId="0" fontId="34" fillId="2" borderId="0" xfId="0" applyFont="1" applyFill="1"/>
    <xf numFmtId="0" fontId="32" fillId="2" borderId="11" xfId="0" applyFont="1" applyFill="1" applyBorder="1" applyAlignment="1">
      <alignment horizontal="center" wrapText="1"/>
    </xf>
    <xf numFmtId="0" fontId="30" fillId="2" borderId="75" xfId="0" applyFont="1" applyFill="1" applyBorder="1" applyAlignment="1">
      <alignment horizontal="center"/>
    </xf>
    <xf numFmtId="0" fontId="30" fillId="7" borderId="76" xfId="0" applyFont="1" applyFill="1" applyBorder="1" applyAlignment="1">
      <alignment horizontal="center"/>
    </xf>
    <xf numFmtId="0" fontId="24" fillId="2" borderId="77" xfId="0" applyFont="1" applyFill="1" applyBorder="1"/>
    <xf numFmtId="0" fontId="39" fillId="7" borderId="76" xfId="0" applyFont="1" applyFill="1" applyBorder="1" applyAlignment="1">
      <alignment horizontal="center"/>
    </xf>
    <xf numFmtId="0" fontId="29" fillId="2" borderId="77" xfId="0" applyFont="1" applyFill="1" applyBorder="1" applyAlignment="1">
      <alignment horizontal="left" wrapText="1"/>
    </xf>
    <xf numFmtId="0" fontId="32" fillId="2" borderId="89" xfId="0" applyFont="1" applyFill="1" applyBorder="1" applyAlignment="1">
      <alignment horizontal="center" wrapText="1"/>
    </xf>
    <xf numFmtId="0" fontId="34" fillId="2" borderId="74" xfId="0" applyFont="1" applyFill="1" applyBorder="1" applyAlignment="1">
      <alignment horizontal="center"/>
    </xf>
    <xf numFmtId="0" fontId="0" fillId="2" borderId="78" xfId="0" applyFill="1" applyBorder="1"/>
    <xf numFmtId="0" fontId="33" fillId="2" borderId="78" xfId="0" applyFont="1" applyFill="1" applyBorder="1" applyAlignment="1">
      <alignment horizontal="left" wrapText="1"/>
    </xf>
    <xf numFmtId="0" fontId="32" fillId="2" borderId="0" xfId="0" applyFont="1" applyFill="1" applyAlignment="1">
      <alignment horizontal="center" wrapText="1"/>
    </xf>
    <xf numFmtId="0" fontId="34" fillId="2" borderId="92" xfId="0" applyFont="1" applyFill="1" applyBorder="1" applyAlignment="1">
      <alignment horizontal="center"/>
    </xf>
    <xf numFmtId="0" fontId="0" fillId="2" borderId="93" xfId="0" applyFill="1" applyBorder="1"/>
    <xf numFmtId="0" fontId="33" fillId="2" borderId="93" xfId="0" applyFont="1" applyFill="1" applyBorder="1" applyAlignment="1">
      <alignment horizontal="left" wrapText="1"/>
    </xf>
    <xf numFmtId="0" fontId="34" fillId="2" borderId="76" xfId="0" applyFont="1" applyFill="1" applyBorder="1" applyAlignment="1">
      <alignment horizontal="center"/>
    </xf>
    <xf numFmtId="0" fontId="33" fillId="2" borderId="76" xfId="0" applyFont="1" applyFill="1" applyBorder="1" applyAlignment="1">
      <alignment horizontal="left" wrapText="1"/>
    </xf>
    <xf numFmtId="0" fontId="38" fillId="7" borderId="0" xfId="0" applyFont="1" applyFill="1"/>
    <xf numFmtId="0" fontId="41" fillId="2" borderId="75" xfId="0" applyFont="1" applyFill="1" applyBorder="1" applyAlignment="1">
      <alignment vertical="center"/>
    </xf>
    <xf numFmtId="0" fontId="41" fillId="2" borderId="76" xfId="0" applyFont="1" applyFill="1" applyBorder="1" applyAlignment="1">
      <alignment vertical="center"/>
    </xf>
    <xf numFmtId="0" fontId="24" fillId="2" borderId="75" xfId="0" applyFont="1" applyFill="1" applyBorder="1"/>
    <xf numFmtId="0" fontId="33" fillId="2" borderId="77" xfId="0" applyFont="1" applyFill="1" applyBorder="1" applyAlignment="1">
      <alignment horizontal="left" wrapText="1"/>
    </xf>
    <xf numFmtId="0" fontId="33" fillId="2" borderId="9" xfId="0" applyFont="1" applyFill="1" applyBorder="1" applyAlignment="1">
      <alignment horizontal="left" wrapText="1"/>
    </xf>
    <xf numFmtId="0" fontId="0" fillId="2" borderId="97" xfId="0" applyFill="1" applyBorder="1"/>
    <xf numFmtId="0" fontId="0" fillId="2" borderId="74" xfId="0" applyFill="1" applyBorder="1"/>
    <xf numFmtId="0" fontId="33" fillId="2" borderId="4" xfId="0" applyFont="1" applyFill="1" applyBorder="1" applyAlignment="1">
      <alignment horizontal="left" wrapText="1"/>
    </xf>
    <xf numFmtId="0" fontId="34" fillId="2" borderId="93" xfId="0" applyFont="1" applyFill="1" applyBorder="1" applyAlignment="1">
      <alignment horizontal="center"/>
    </xf>
    <xf numFmtId="0" fontId="29" fillId="2" borderId="13" xfId="0" applyFont="1" applyFill="1" applyBorder="1" applyAlignment="1">
      <alignment horizontal="left" wrapText="1"/>
    </xf>
    <xf numFmtId="0" fontId="30" fillId="2" borderId="13" xfId="0" applyFont="1" applyFill="1" applyBorder="1" applyAlignment="1">
      <alignment horizontal="center"/>
    </xf>
    <xf numFmtId="0" fontId="30" fillId="0" borderId="0" xfId="0" applyFont="1" applyAlignment="1">
      <alignment wrapText="1"/>
    </xf>
    <xf numFmtId="0" fontId="29" fillId="0" borderId="0" xfId="0" applyFont="1" applyAlignment="1">
      <alignment horizontal="left" wrapText="1"/>
    </xf>
    <xf numFmtId="0" fontId="32" fillId="2" borderId="78" xfId="0" applyFont="1" applyFill="1" applyBorder="1" applyAlignment="1">
      <alignment horizontal="center" vertical="center"/>
    </xf>
    <xf numFmtId="49" fontId="33" fillId="9" borderId="23" xfId="0" applyNumberFormat="1" applyFont="1" applyFill="1" applyBorder="1" applyAlignment="1" applyProtection="1">
      <alignment horizontal="left" vertical="center" wrapText="1"/>
      <protection locked="0"/>
    </xf>
    <xf numFmtId="49" fontId="33" fillId="9" borderId="72" xfId="0" applyNumberFormat="1" applyFont="1" applyFill="1" applyBorder="1" applyAlignment="1" applyProtection="1">
      <alignment horizontal="left" vertical="center" wrapText="1"/>
      <protection locked="0"/>
    </xf>
    <xf numFmtId="49" fontId="33" fillId="9" borderId="73" xfId="0" applyNumberFormat="1" applyFont="1" applyFill="1" applyBorder="1" applyAlignment="1" applyProtection="1">
      <alignment horizontal="left" vertical="center" wrapText="1"/>
      <protection locked="0"/>
    </xf>
    <xf numFmtId="0" fontId="34" fillId="2" borderId="89" xfId="0" applyFont="1" applyFill="1" applyBorder="1" applyAlignment="1" applyProtection="1">
      <alignment horizontal="center"/>
      <protection locked="0"/>
    </xf>
    <xf numFmtId="0" fontId="32" fillId="2" borderId="89" xfId="0" applyFont="1" applyFill="1" applyBorder="1" applyAlignment="1" applyProtection="1">
      <alignment horizontal="center" wrapText="1"/>
      <protection locked="0"/>
    </xf>
    <xf numFmtId="0" fontId="38" fillId="2" borderId="99" xfId="0" applyFont="1" applyFill="1" applyBorder="1" applyProtection="1">
      <protection locked="0"/>
    </xf>
    <xf numFmtId="0" fontId="34" fillId="2" borderId="99" xfId="0" applyFont="1" applyFill="1" applyBorder="1" applyProtection="1">
      <protection locked="0"/>
    </xf>
    <xf numFmtId="0" fontId="2" fillId="2" borderId="74" xfId="0" applyFont="1" applyFill="1" applyBorder="1"/>
    <xf numFmtId="0" fontId="1" fillId="2" borderId="74" xfId="0" applyFont="1" applyFill="1" applyBorder="1" applyProtection="1">
      <protection locked="0"/>
    </xf>
    <xf numFmtId="0" fontId="1" fillId="2" borderId="0" xfId="0" applyFont="1" applyFill="1" applyProtection="1">
      <protection locked="0"/>
    </xf>
    <xf numFmtId="0" fontId="0" fillId="0" borderId="0" xfId="0" quotePrefix="1"/>
    <xf numFmtId="0" fontId="1" fillId="0" borderId="0" xfId="0" quotePrefix="1" applyFont="1"/>
    <xf numFmtId="0" fontId="2" fillId="0" borderId="0" xfId="0" applyFont="1" applyAlignment="1">
      <alignment horizontal="left"/>
    </xf>
    <xf numFmtId="0" fontId="2" fillId="3" borderId="8" xfId="0" applyFont="1" applyFill="1" applyBorder="1" applyAlignment="1">
      <alignment horizontal="left"/>
    </xf>
    <xf numFmtId="0" fontId="2" fillId="3" borderId="38" xfId="0" applyFont="1" applyFill="1" applyBorder="1" applyAlignment="1">
      <alignment horizontal="left"/>
    </xf>
    <xf numFmtId="0" fontId="2" fillId="12" borderId="48" xfId="0" applyFont="1" applyFill="1" applyBorder="1" applyAlignment="1">
      <alignment horizontal="left"/>
    </xf>
    <xf numFmtId="0" fontId="2" fillId="13" borderId="8" xfId="0" quotePrefix="1" applyFont="1" applyFill="1" applyBorder="1" applyAlignment="1">
      <alignment horizontal="left"/>
    </xf>
    <xf numFmtId="0" fontId="2" fillId="13" borderId="38" xfId="0" quotePrefix="1" applyFont="1" applyFill="1" applyBorder="1" applyAlignment="1">
      <alignment horizontal="left"/>
    </xf>
    <xf numFmtId="49" fontId="0" fillId="0" borderId="0" xfId="0" applyNumberFormat="1"/>
    <xf numFmtId="0" fontId="9" fillId="0" borderId="0" xfId="0" applyFont="1" applyAlignment="1">
      <alignment horizontal="center" vertical="center"/>
    </xf>
    <xf numFmtId="0" fontId="0" fillId="0" borderId="0" xfId="0" applyAlignment="1">
      <alignment vertical="top" wrapText="1"/>
    </xf>
    <xf numFmtId="0" fontId="2" fillId="0" borderId="0" xfId="0" applyFont="1" applyAlignment="1" applyProtection="1">
      <alignment horizontal="left" wrapText="1"/>
      <protection locked="0"/>
    </xf>
    <xf numFmtId="0" fontId="1" fillId="0" borderId="0" xfId="0" applyFont="1" applyAlignment="1">
      <alignment horizontal="center"/>
    </xf>
    <xf numFmtId="49" fontId="2" fillId="3" borderId="7" xfId="0" applyNumberFormat="1" applyFont="1" applyFill="1" applyBorder="1" applyAlignment="1" applyProtection="1">
      <alignment horizontal="left" vertical="center"/>
      <protection locked="0"/>
    </xf>
    <xf numFmtId="49" fontId="2" fillId="3" borderId="19" xfId="0" applyNumberFormat="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0" borderId="0" xfId="0" applyFont="1" applyAlignment="1">
      <alignment horizontal="left"/>
    </xf>
    <xf numFmtId="0" fontId="2" fillId="2" borderId="0" xfId="0" applyFont="1" applyFill="1" applyAlignment="1">
      <alignment horizontal="left" wrapText="1"/>
    </xf>
    <xf numFmtId="0" fontId="11" fillId="0" borderId="28" xfId="0" applyFont="1" applyBorder="1" applyAlignment="1"/>
    <xf numFmtId="0" fontId="4" fillId="0" borderId="0" xfId="0" applyFont="1" applyAlignment="1">
      <alignment horizontal="left"/>
    </xf>
    <xf numFmtId="0" fontId="3" fillId="3" borderId="11" xfId="0" applyFont="1" applyFill="1" applyBorder="1" applyAlignment="1">
      <alignment horizontal="left"/>
    </xf>
    <xf numFmtId="0" fontId="2" fillId="0" borderId="0" xfId="0" applyFont="1" applyAlignment="1">
      <alignment horizontal="left" vertical="top" wrapText="1"/>
    </xf>
    <xf numFmtId="49" fontId="1" fillId="4" borderId="7"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49" fontId="1" fillId="4" borderId="8" xfId="0" applyNumberFormat="1"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3"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2" fillId="3" borderId="7"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49" fontId="2" fillId="3" borderId="7" xfId="0" applyNumberFormat="1" applyFont="1" applyFill="1" applyBorder="1" applyAlignment="1" applyProtection="1">
      <alignment horizontal="left" vertical="center" wrapText="1"/>
      <protection locked="0"/>
    </xf>
    <xf numFmtId="49" fontId="2" fillId="3" borderId="19" xfId="0" applyNumberFormat="1"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protection locked="0"/>
    </xf>
    <xf numFmtId="0" fontId="9" fillId="0" borderId="0" xfId="0" quotePrefix="1" applyFont="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3" fillId="3" borderId="11" xfId="0" applyFont="1" applyFill="1" applyBorder="1" applyAlignment="1">
      <alignment horizontal="left" vertical="top"/>
    </xf>
    <xf numFmtId="0" fontId="21" fillId="0" borderId="28" xfId="0" applyFont="1" applyBorder="1" applyAlignment="1">
      <alignment horizontal="center"/>
    </xf>
    <xf numFmtId="0" fontId="19" fillId="0" borderId="0" xfId="0" applyFont="1" applyAlignment="1">
      <alignment horizontal="center" vertical="center"/>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7" fillId="2" borderId="0" xfId="0" applyFont="1" applyFill="1" applyAlignment="1" applyProtection="1">
      <alignment horizontal="left" vertical="center" wrapText="1"/>
      <protection locked="0"/>
    </xf>
    <xf numFmtId="0" fontId="2" fillId="2" borderId="0" xfId="0" applyFont="1" applyFill="1" applyAlignment="1">
      <alignment horizontal="left" vertical="top" wrapText="1"/>
    </xf>
    <xf numFmtId="0" fontId="3" fillId="0" borderId="0" xfId="0" applyFont="1" applyAlignment="1">
      <alignment horizontal="left" vertical="center"/>
    </xf>
    <xf numFmtId="0" fontId="2" fillId="2" borderId="0" xfId="0" applyFont="1" applyFill="1" applyAlignment="1">
      <alignment horizontal="left"/>
    </xf>
    <xf numFmtId="14" fontId="16" fillId="2" borderId="3" xfId="0" applyNumberFormat="1" applyFont="1" applyFill="1" applyBorder="1" applyAlignment="1" applyProtection="1">
      <alignment horizontal="center" vertical="center" wrapText="1"/>
      <protection locked="0"/>
    </xf>
    <xf numFmtId="14" fontId="16" fillId="2" borderId="4" xfId="0" applyNumberFormat="1" applyFont="1" applyFill="1" applyBorder="1" applyAlignment="1" applyProtection="1">
      <alignment horizontal="center" vertical="center" wrapText="1"/>
      <protection locked="0"/>
    </xf>
    <xf numFmtId="14" fontId="16" fillId="2" borderId="5" xfId="0" applyNumberFormat="1" applyFont="1" applyFill="1" applyBorder="1" applyAlignment="1" applyProtection="1">
      <alignment horizontal="center" vertical="center" wrapText="1"/>
      <protection locked="0"/>
    </xf>
    <xf numFmtId="14" fontId="16" fillId="2" borderId="6" xfId="0" applyNumberFormat="1" applyFont="1" applyFill="1" applyBorder="1" applyAlignment="1" applyProtection="1">
      <alignment horizontal="center" vertical="center" wrapText="1"/>
      <protection locked="0"/>
    </xf>
    <xf numFmtId="14" fontId="16" fillId="2" borderId="0" xfId="0" applyNumberFormat="1" applyFont="1" applyFill="1" applyAlignment="1" applyProtection="1">
      <alignment horizontal="center" vertical="center" wrapText="1"/>
      <protection locked="0"/>
    </xf>
    <xf numFmtId="14" fontId="16" fillId="2" borderId="9" xfId="0" applyNumberFormat="1" applyFont="1" applyFill="1" applyBorder="1" applyAlignment="1" applyProtection="1">
      <alignment horizontal="center" vertical="center" wrapText="1"/>
      <protection locked="0"/>
    </xf>
    <xf numFmtId="14" fontId="16" fillId="2" borderId="10" xfId="0" applyNumberFormat="1" applyFont="1" applyFill="1" applyBorder="1" applyAlignment="1" applyProtection="1">
      <alignment horizontal="center" vertical="center" wrapText="1"/>
      <protection locked="0"/>
    </xf>
    <xf numFmtId="14" fontId="16" fillId="2" borderId="11" xfId="0" applyNumberFormat="1" applyFont="1" applyFill="1" applyBorder="1" applyAlignment="1" applyProtection="1">
      <alignment horizontal="center" vertical="center" wrapText="1"/>
      <protection locked="0"/>
    </xf>
    <xf numFmtId="14" fontId="16" fillId="2" borderId="12" xfId="0" applyNumberFormat="1" applyFont="1" applyFill="1" applyBorder="1" applyAlignment="1" applyProtection="1">
      <alignment horizontal="center" vertical="center" wrapText="1"/>
      <protection locked="0"/>
    </xf>
    <xf numFmtId="0" fontId="1" fillId="3" borderId="2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42" fillId="0" borderId="21" xfId="0" applyFont="1" applyBorder="1" applyAlignment="1">
      <alignment horizontal="center" vertical="center" wrapText="1"/>
    </xf>
    <xf numFmtId="0" fontId="24" fillId="3" borderId="71" xfId="0" applyFont="1" applyFill="1" applyBorder="1" applyAlignment="1">
      <alignment horizontal="center"/>
    </xf>
    <xf numFmtId="0" fontId="24" fillId="3" borderId="72" xfId="0" applyFont="1" applyFill="1" applyBorder="1" applyAlignment="1">
      <alignment horizontal="center"/>
    </xf>
    <xf numFmtId="0" fontId="24" fillId="3" borderId="73" xfId="0" applyFont="1" applyFill="1" applyBorder="1" applyAlignment="1">
      <alignment horizontal="center"/>
    </xf>
    <xf numFmtId="49" fontId="1" fillId="3" borderId="71" xfId="2" quotePrefix="1" applyNumberFormat="1" applyFont="1" applyFill="1" applyBorder="1" applyAlignment="1" applyProtection="1">
      <alignment horizontal="center"/>
      <protection locked="0"/>
    </xf>
    <xf numFmtId="49" fontId="1" fillId="3" borderId="72" xfId="2" applyNumberFormat="1" applyFont="1" applyFill="1" applyBorder="1" applyAlignment="1" applyProtection="1">
      <alignment horizontal="center"/>
      <protection locked="0"/>
    </xf>
    <xf numFmtId="49" fontId="1" fillId="3" borderId="73" xfId="2" applyNumberFormat="1" applyFont="1" applyFill="1" applyBorder="1" applyAlignment="1" applyProtection="1">
      <alignment horizontal="center"/>
      <protection locked="0"/>
    </xf>
    <xf numFmtId="0" fontId="2" fillId="3" borderId="71" xfId="0" applyFont="1" applyFill="1" applyBorder="1" applyAlignment="1">
      <alignment horizontal="center"/>
    </xf>
    <xf numFmtId="0" fontId="2" fillId="3" borderId="72" xfId="0" applyFont="1" applyFill="1" applyBorder="1" applyAlignment="1">
      <alignment horizontal="center"/>
    </xf>
    <xf numFmtId="0" fontId="2" fillId="3" borderId="73" xfId="0" applyFont="1" applyFill="1" applyBorder="1" applyAlignment="1">
      <alignment horizontal="center"/>
    </xf>
    <xf numFmtId="0" fontId="1" fillId="3" borderId="71" xfId="0" applyFont="1" applyFill="1" applyBorder="1" applyAlignment="1" applyProtection="1">
      <alignment horizontal="center"/>
      <protection locked="0"/>
    </xf>
    <xf numFmtId="0" fontId="1" fillId="3" borderId="72" xfId="0" applyFont="1" applyFill="1" applyBorder="1" applyAlignment="1" applyProtection="1">
      <alignment horizontal="center"/>
      <protection locked="0"/>
    </xf>
    <xf numFmtId="0" fontId="1" fillId="3" borderId="73" xfId="0" applyFont="1" applyFill="1" applyBorder="1" applyAlignment="1" applyProtection="1">
      <alignment horizontal="center"/>
      <protection locked="0"/>
    </xf>
    <xf numFmtId="0" fontId="21" fillId="2" borderId="0" xfId="0" applyFont="1" applyFill="1" applyAlignment="1">
      <alignment horizontal="center" vertical="center"/>
    </xf>
    <xf numFmtId="0" fontId="23" fillId="2" borderId="0" xfId="0" applyFont="1" applyFill="1" applyAlignment="1">
      <alignment horizontal="right"/>
    </xf>
    <xf numFmtId="14" fontId="25" fillId="2" borderId="67" xfId="1" applyNumberFormat="1" applyFont="1" applyFill="1" applyBorder="1" applyAlignment="1">
      <alignment horizontal="center" vertical="center"/>
    </xf>
    <xf numFmtId="14" fontId="25" fillId="2" borderId="68" xfId="1" applyNumberFormat="1" applyFont="1" applyFill="1" applyBorder="1" applyAlignment="1">
      <alignment horizontal="center" vertical="center"/>
    </xf>
    <xf numFmtId="14" fontId="25" fillId="2" borderId="69" xfId="1" applyNumberFormat="1" applyFont="1" applyFill="1" applyBorder="1" applyAlignment="1">
      <alignment horizontal="center" vertical="center"/>
    </xf>
    <xf numFmtId="0" fontId="1" fillId="2" borderId="0" xfId="0" applyFont="1" applyFill="1" applyAlignment="1">
      <alignment horizontal="left"/>
    </xf>
    <xf numFmtId="14" fontId="20" fillId="2" borderId="67" xfId="1" applyNumberFormat="1" applyFill="1" applyBorder="1" applyAlignment="1">
      <alignment horizontal="center" vertical="center"/>
    </xf>
    <xf numFmtId="0" fontId="20" fillId="2" borderId="68" xfId="1" applyFill="1" applyBorder="1" applyAlignment="1">
      <alignment horizontal="center" vertical="center"/>
    </xf>
    <xf numFmtId="0" fontId="20" fillId="2" borderId="69" xfId="1" applyFill="1" applyBorder="1" applyAlignment="1">
      <alignment horizontal="center" vertical="center"/>
    </xf>
    <xf numFmtId="0" fontId="32" fillId="2" borderId="89" xfId="0" applyFont="1" applyFill="1" applyBorder="1" applyAlignment="1">
      <alignment horizontal="center" vertical="center"/>
    </xf>
    <xf numFmtId="0" fontId="32" fillId="2" borderId="89" xfId="0" applyFont="1" applyFill="1" applyBorder="1" applyAlignment="1" applyProtection="1">
      <alignment horizontal="center" wrapText="1"/>
      <protection locked="0"/>
    </xf>
    <xf numFmtId="0" fontId="32" fillId="2" borderId="98" xfId="0" applyFont="1" applyFill="1" applyBorder="1" applyAlignment="1" applyProtection="1">
      <alignment horizontal="left" wrapText="1"/>
      <protection locked="0"/>
    </xf>
    <xf numFmtId="0" fontId="32" fillId="2" borderId="96" xfId="0" applyFont="1" applyFill="1" applyBorder="1" applyAlignment="1" applyProtection="1">
      <alignment horizontal="left" wrapText="1"/>
      <protection locked="0"/>
    </xf>
    <xf numFmtId="0" fontId="32" fillId="2" borderId="94" xfId="0" applyFont="1" applyFill="1" applyBorder="1" applyAlignment="1" applyProtection="1">
      <alignment horizontal="left" wrapText="1"/>
      <protection locked="0"/>
    </xf>
    <xf numFmtId="0" fontId="32" fillId="3" borderId="11" xfId="0" applyFont="1" applyFill="1" applyBorder="1" applyAlignment="1">
      <alignment horizontal="left" vertical="center"/>
    </xf>
    <xf numFmtId="0" fontId="38" fillId="10" borderId="70" xfId="0" applyFont="1" applyFill="1" applyBorder="1" applyAlignment="1">
      <alignment horizontal="center"/>
    </xf>
    <xf numFmtId="0" fontId="38" fillId="2" borderId="88" xfId="0" applyFont="1" applyFill="1" applyBorder="1" applyAlignment="1">
      <alignment horizontal="center" vertical="center" textRotation="90"/>
    </xf>
    <xf numFmtId="0" fontId="38" fillId="2" borderId="90" xfId="0" applyFont="1" applyFill="1" applyBorder="1" applyAlignment="1">
      <alignment horizontal="center" vertical="center" textRotation="90"/>
    </xf>
    <xf numFmtId="0" fontId="38" fillId="2" borderId="91" xfId="0" applyFont="1" applyFill="1" applyBorder="1" applyAlignment="1">
      <alignment horizontal="center" vertical="center" textRotation="90"/>
    </xf>
    <xf numFmtId="0" fontId="40" fillId="2" borderId="0" xfId="0" applyFont="1" applyFill="1" applyAlignment="1">
      <alignment horizontal="left" vertical="center"/>
    </xf>
    <xf numFmtId="0" fontId="34" fillId="2" borderId="0" xfId="0" applyFont="1" applyFill="1" applyAlignment="1"/>
    <xf numFmtId="0" fontId="32" fillId="2" borderId="94" xfId="0" applyFont="1" applyFill="1" applyBorder="1" applyAlignment="1">
      <alignment horizontal="center" vertical="center"/>
    </xf>
    <xf numFmtId="0" fontId="32" fillId="2" borderId="95" xfId="0" applyFont="1" applyFill="1" applyBorder="1" applyAlignment="1">
      <alignment horizontal="center" vertical="center"/>
    </xf>
    <xf numFmtId="0" fontId="32" fillId="2" borderId="96" xfId="0" applyFont="1" applyFill="1" applyBorder="1" applyAlignment="1">
      <alignment horizontal="center" vertical="center"/>
    </xf>
    <xf numFmtId="0" fontId="37" fillId="7" borderId="0" xfId="0" applyFont="1" applyFill="1" applyAlignment="1">
      <alignment horizontal="center" vertical="center" wrapText="1"/>
    </xf>
    <xf numFmtId="0" fontId="34" fillId="2" borderId="0" xfId="0" applyFont="1" applyFill="1" applyAlignment="1">
      <alignment horizontal="left" vertical="center"/>
    </xf>
    <xf numFmtId="0" fontId="32" fillId="2" borderId="0" xfId="0" applyFont="1" applyFill="1" applyAlignment="1">
      <alignment horizontal="left" vertical="center" wrapText="1"/>
    </xf>
    <xf numFmtId="0" fontId="32" fillId="2" borderId="82" xfId="0" applyFont="1" applyFill="1" applyBorder="1" applyAlignment="1">
      <alignment horizontal="left" vertical="center" wrapText="1"/>
    </xf>
    <xf numFmtId="0" fontId="33" fillId="2" borderId="0" xfId="0" applyFont="1" applyFill="1" applyAlignment="1">
      <alignment horizontal="left"/>
    </xf>
    <xf numFmtId="0" fontId="32" fillId="2" borderId="0" xfId="0" applyFont="1" applyFill="1" applyAlignment="1">
      <alignment horizontal="left" vertical="center"/>
    </xf>
    <xf numFmtId="0" fontId="32" fillId="2" borderId="82" xfId="0" applyFont="1" applyFill="1" applyBorder="1" applyAlignment="1">
      <alignment horizontal="left" vertical="center"/>
    </xf>
    <xf numFmtId="0" fontId="20" fillId="2" borderId="67" xfId="1" applyFill="1" applyBorder="1" applyAlignment="1" applyProtection="1">
      <alignment horizontal="center"/>
      <protection locked="0"/>
    </xf>
    <xf numFmtId="0" fontId="20" fillId="2" borderId="68" xfId="1" applyFill="1" applyBorder="1" applyAlignment="1" applyProtection="1">
      <alignment horizontal="center"/>
      <protection locked="0"/>
    </xf>
    <xf numFmtId="0" fontId="20" fillId="2" borderId="69" xfId="1" applyFill="1" applyBorder="1" applyAlignment="1" applyProtection="1">
      <alignment horizontal="center"/>
      <protection locked="0"/>
    </xf>
    <xf numFmtId="0" fontId="36" fillId="2" borderId="0" xfId="0" applyFont="1" applyFill="1" applyAlignment="1">
      <alignment horizontal="left" vertical="center" wrapText="1"/>
    </xf>
    <xf numFmtId="0" fontId="20" fillId="2" borderId="83" xfId="1" applyFill="1" applyBorder="1" applyAlignment="1" applyProtection="1">
      <alignment horizontal="center"/>
      <protection locked="0"/>
    </xf>
    <xf numFmtId="0" fontId="20" fillId="2" borderId="84" xfId="1" applyFill="1" applyBorder="1" applyAlignment="1" applyProtection="1">
      <alignment horizontal="center"/>
      <protection locked="0"/>
    </xf>
    <xf numFmtId="0" fontId="20" fillId="2" borderId="85" xfId="1" applyFill="1" applyBorder="1" applyAlignment="1" applyProtection="1">
      <alignment horizontal="center"/>
      <protection locked="0"/>
    </xf>
    <xf numFmtId="0" fontId="20" fillId="2" borderId="86" xfId="1" applyFill="1" applyBorder="1" applyAlignment="1" applyProtection="1">
      <alignment horizontal="center"/>
      <protection locked="0"/>
    </xf>
    <xf numFmtId="0" fontId="20" fillId="2" borderId="81" xfId="1" applyFill="1" applyBorder="1" applyAlignment="1" applyProtection="1">
      <alignment horizontal="center"/>
      <protection locked="0"/>
    </xf>
    <xf numFmtId="0" fontId="20" fillId="2" borderId="87" xfId="1" applyFill="1" applyBorder="1" applyAlignment="1" applyProtection="1">
      <alignment horizontal="center"/>
      <protection locked="0"/>
    </xf>
    <xf numFmtId="0" fontId="38" fillId="10" borderId="81" xfId="0" applyFont="1" applyFill="1" applyBorder="1" applyAlignment="1">
      <alignment horizontal="center"/>
    </xf>
    <xf numFmtId="0" fontId="38" fillId="11" borderId="81" xfId="0" applyFont="1" applyFill="1" applyBorder="1" applyAlignment="1">
      <alignment horizontal="center"/>
    </xf>
    <xf numFmtId="0" fontId="33" fillId="2" borderId="0" xfId="0" applyFont="1" applyFill="1" applyAlignment="1">
      <alignment horizontal="left" vertical="center"/>
    </xf>
    <xf numFmtId="0" fontId="33" fillId="2" borderId="76" xfId="0" applyFont="1" applyFill="1" applyBorder="1" applyAlignment="1">
      <alignment horizontal="left" vertical="center"/>
    </xf>
    <xf numFmtId="0" fontId="33" fillId="9" borderId="71" xfId="0" applyFont="1" applyFill="1" applyBorder="1" applyAlignment="1" applyProtection="1">
      <alignment horizontal="left" vertical="center"/>
      <protection locked="0"/>
    </xf>
    <xf numFmtId="0" fontId="33" fillId="9" borderId="72" xfId="0" applyFont="1" applyFill="1" applyBorder="1" applyAlignment="1" applyProtection="1">
      <alignment horizontal="left" vertical="center"/>
      <protection locked="0"/>
    </xf>
    <xf numFmtId="0" fontId="33" fillId="9" borderId="73" xfId="0" applyFont="1" applyFill="1" applyBorder="1" applyAlignment="1" applyProtection="1">
      <alignment horizontal="left" vertical="center"/>
      <protection locked="0"/>
    </xf>
    <xf numFmtId="49" fontId="33" fillId="9" borderId="71" xfId="0" applyNumberFormat="1" applyFont="1" applyFill="1" applyBorder="1" applyAlignment="1" applyProtection="1">
      <alignment horizontal="left" vertical="center"/>
      <protection locked="0"/>
    </xf>
    <xf numFmtId="0" fontId="32" fillId="2" borderId="74" xfId="0" applyFont="1" applyFill="1" applyBorder="1" applyAlignment="1">
      <alignment horizontal="center" vertical="center"/>
    </xf>
    <xf numFmtId="0" fontId="32" fillId="2" borderId="78" xfId="0" applyFont="1" applyFill="1" applyBorder="1" applyAlignment="1">
      <alignment horizontal="center" vertical="center"/>
    </xf>
    <xf numFmtId="0" fontId="35" fillId="2" borderId="0" xfId="0" applyFont="1" applyFill="1" applyAlignment="1">
      <alignment horizontal="center" vertical="center" wrapText="1"/>
    </xf>
    <xf numFmtId="0" fontId="38" fillId="7" borderId="0" xfId="0" applyFont="1" applyFill="1" applyAlignment="1">
      <alignment horizontal="center"/>
    </xf>
    <xf numFmtId="0" fontId="32" fillId="2" borderId="24" xfId="0" applyFont="1" applyFill="1" applyBorder="1" applyAlignment="1">
      <alignment horizontal="center" vertical="center"/>
    </xf>
    <xf numFmtId="0" fontId="33" fillId="9" borderId="75" xfId="0" applyFont="1" applyFill="1" applyBorder="1" applyAlignment="1" applyProtection="1">
      <alignment horizontal="left" vertical="center"/>
      <protection locked="0"/>
    </xf>
    <xf numFmtId="0" fontId="33" fillId="9" borderId="79" xfId="0" applyFont="1" applyFill="1" applyBorder="1" applyAlignment="1" applyProtection="1">
      <alignment horizontal="left" vertical="center"/>
      <protection locked="0"/>
    </xf>
    <xf numFmtId="0" fontId="33" fillId="9" borderId="80" xfId="0" applyFont="1" applyFill="1" applyBorder="1" applyAlignment="1" applyProtection="1">
      <alignment horizontal="left" vertical="center"/>
      <protection locked="0"/>
    </xf>
    <xf numFmtId="49" fontId="33" fillId="9" borderId="75" xfId="0" applyNumberFormat="1" applyFont="1" applyFill="1" applyBorder="1" applyAlignment="1" applyProtection="1">
      <alignment horizontal="left" vertical="center"/>
      <protection locked="0"/>
    </xf>
    <xf numFmtId="0" fontId="33" fillId="9" borderId="76" xfId="0" applyFont="1" applyFill="1" applyBorder="1" applyAlignment="1" applyProtection="1">
      <alignment horizontal="left" vertical="center"/>
      <protection locked="0"/>
    </xf>
    <xf numFmtId="0" fontId="33" fillId="9" borderId="77" xfId="0" applyFont="1" applyFill="1" applyBorder="1" applyAlignment="1" applyProtection="1">
      <alignment horizontal="left" vertical="center"/>
      <protection locked="0"/>
    </xf>
    <xf numFmtId="0" fontId="33" fillId="9" borderId="75" xfId="0" applyFont="1" applyFill="1" applyBorder="1" applyAlignment="1" applyProtection="1">
      <alignment horizontal="left" vertical="top" wrapText="1"/>
      <protection locked="0"/>
    </xf>
    <xf numFmtId="0" fontId="33" fillId="9" borderId="76" xfId="0" applyFont="1" applyFill="1" applyBorder="1" applyAlignment="1" applyProtection="1">
      <alignment horizontal="left" vertical="top" wrapText="1"/>
      <protection locked="0"/>
    </xf>
    <xf numFmtId="0" fontId="33" fillId="9" borderId="77" xfId="0" applyFont="1" applyFill="1" applyBorder="1" applyAlignment="1" applyProtection="1">
      <alignment horizontal="left" vertical="top" wrapText="1"/>
      <protection locked="0"/>
    </xf>
    <xf numFmtId="0" fontId="26" fillId="2" borderId="0" xfId="0" applyFont="1" applyFill="1" applyAlignment="1">
      <alignment horizontal="center" vertical="center" wrapText="1"/>
    </xf>
    <xf numFmtId="0" fontId="31" fillId="2" borderId="0" xfId="0" applyFont="1" applyFill="1" applyAlignment="1">
      <alignment horizontal="center" wrapText="1"/>
    </xf>
    <xf numFmtId="0" fontId="33" fillId="2" borderId="0" xfId="0" applyFont="1" applyFill="1" applyAlignment="1">
      <alignment horizontal="left" vertical="center" wrapText="1"/>
    </xf>
    <xf numFmtId="0" fontId="0" fillId="0" borderId="0" xfId="0" applyAlignment="1">
      <alignment horizontal="left"/>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7" fillId="0" borderId="1" xfId="0" applyFont="1" applyBorder="1" applyAlignment="1" applyProtection="1">
      <alignment horizontal="center" vertical="center" textRotation="90"/>
      <protection locked="0"/>
    </xf>
    <xf numFmtId="0" fontId="7" fillId="0" borderId="17" xfId="0" applyFont="1" applyBorder="1" applyAlignment="1" applyProtection="1">
      <alignment horizontal="center" vertical="center" textRotation="90"/>
      <protection locked="0"/>
    </xf>
    <xf numFmtId="0" fontId="18" fillId="0" borderId="11" xfId="0" applyFont="1" applyBorder="1" applyAlignment="1">
      <alignment horizontal="center" vertical="center"/>
    </xf>
    <xf numFmtId="0" fontId="7" fillId="0" borderId="100" xfId="0" applyFont="1" applyBorder="1" applyAlignment="1" applyProtection="1">
      <alignment horizontal="center" vertical="center" textRotation="90"/>
      <protection locked="0"/>
    </xf>
    <xf numFmtId="0" fontId="7" fillId="0" borderId="101" xfId="0" applyFont="1" applyBorder="1" applyAlignment="1" applyProtection="1">
      <alignment horizontal="center" vertical="center" textRotation="90"/>
      <protection locked="0"/>
    </xf>
    <xf numFmtId="0" fontId="3" fillId="0" borderId="0" xfId="0" applyFont="1" applyAlignment="1">
      <alignment horizontal="left" vertical="center" wrapText="1"/>
    </xf>
  </cellXfs>
  <cellStyles count="3">
    <cellStyle name="Ausgabe" xfId="1" builtinId="21"/>
    <cellStyle name="Komma" xfId="2" builtinId="3"/>
    <cellStyle name="Standard"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Support!$N$3" lockText="1" noThreeD="1"/>
</file>

<file path=xl/ctrlProps/ctrlProp10.xml><?xml version="1.0" encoding="utf-8"?>
<formControlPr xmlns="http://schemas.microsoft.com/office/spreadsheetml/2009/9/main" objectType="CheckBox" fmlaLink="Support!$V$7" lockText="1" noThreeD="1"/>
</file>

<file path=xl/ctrlProps/ctrlProp11.xml><?xml version="1.0" encoding="utf-8"?>
<formControlPr xmlns="http://schemas.microsoft.com/office/spreadsheetml/2009/9/main" objectType="CheckBox" fmlaLink="Support!$U$6" lockText="1" noThreeD="1"/>
</file>

<file path=xl/ctrlProps/ctrlProp12.xml><?xml version="1.0" encoding="utf-8"?>
<formControlPr xmlns="http://schemas.microsoft.com/office/spreadsheetml/2009/9/main" objectType="CheckBox" fmlaLink="Support!$P$16"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Support!$Q$14"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upport!$R$15" lockText="1" noThreeD="1"/>
</file>

<file path=xl/ctrlProps/ctrlProp18.xml><?xml version="1.0" encoding="utf-8"?>
<formControlPr xmlns="http://schemas.microsoft.com/office/spreadsheetml/2009/9/main" objectType="CheckBox" fmlaLink="Support!$S$13"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upport!$O$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upport!$R$3" lockText="1" noThreeD="1"/>
</file>

<file path=xl/ctrlProps/ctrlProp3.xml><?xml version="1.0" encoding="utf-8"?>
<formControlPr xmlns="http://schemas.microsoft.com/office/spreadsheetml/2009/9/main" objectType="CheckBox" fmlaLink="Support!$P$3" lockText="1" noThreeD="1"/>
</file>

<file path=xl/ctrlProps/ctrlProp4.xml><?xml version="1.0" encoding="utf-8"?>
<formControlPr xmlns="http://schemas.microsoft.com/office/spreadsheetml/2009/9/main" objectType="CheckBox" fmlaLink="Support!$Q$3" lockText="1" noThreeD="1"/>
</file>

<file path=xl/ctrlProps/ctrlProp5.xml><?xml version="1.0" encoding="utf-8"?>
<formControlPr xmlns="http://schemas.microsoft.com/office/spreadsheetml/2009/9/main" objectType="CheckBox" fmlaLink="Support!$P$6" lockText="1" noThreeD="1"/>
</file>

<file path=xl/ctrlProps/ctrlProp6.xml><?xml version="1.0" encoding="utf-8"?>
<formControlPr xmlns="http://schemas.microsoft.com/office/spreadsheetml/2009/9/main" objectType="CheckBox" fmlaLink="Support!$R$7" lockText="1" noThreeD="1"/>
</file>

<file path=xl/ctrlProps/ctrlProp7.xml><?xml version="1.0" encoding="utf-8"?>
<formControlPr xmlns="http://schemas.microsoft.com/office/spreadsheetml/2009/9/main" objectType="CheckBox" fmlaLink="Support!$Q$7" lockText="1" noThreeD="1"/>
</file>

<file path=xl/ctrlProps/ctrlProp8.xml><?xml version="1.0" encoding="utf-8"?>
<formControlPr xmlns="http://schemas.microsoft.com/office/spreadsheetml/2009/9/main" objectType="CheckBox" fmlaLink="Support!$S$6" lockText="1" noThreeD="1"/>
</file>

<file path=xl/ctrlProps/ctrlProp9.xml><?xml version="1.0" encoding="utf-8"?>
<formControlPr xmlns="http://schemas.microsoft.com/office/spreadsheetml/2009/9/main" objectType="CheckBox" fmlaLink="Support!$T$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33</xdr:col>
      <xdr:colOff>120526</xdr:colOff>
      <xdr:row>0</xdr:row>
      <xdr:rowOff>67348</xdr:rowOff>
    </xdr:from>
    <xdr:to>
      <xdr:col>38</xdr:col>
      <xdr:colOff>22011</xdr:colOff>
      <xdr:row>1</xdr:row>
      <xdr:rowOff>348961</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102226" y="67348"/>
          <a:ext cx="663485" cy="6149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4</xdr:col>
          <xdr:colOff>38100</xdr:colOff>
          <xdr:row>20</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133350</xdr:rowOff>
        </xdr:from>
        <xdr:to>
          <xdr:col>4</xdr:col>
          <xdr:colOff>38100</xdr:colOff>
          <xdr:row>20</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19</xdr:row>
          <xdr:rowOff>57150</xdr:rowOff>
        </xdr:from>
        <xdr:to>
          <xdr:col>18</xdr:col>
          <xdr:colOff>28575</xdr:colOff>
          <xdr:row>20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133350</xdr:rowOff>
        </xdr:from>
        <xdr:to>
          <xdr:col>18</xdr:col>
          <xdr:colOff>28575</xdr:colOff>
          <xdr:row>20</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38100</xdr:rowOff>
        </xdr:from>
        <xdr:to>
          <xdr:col>4</xdr:col>
          <xdr:colOff>57150</xdr:colOff>
          <xdr:row>41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19050</xdr:rowOff>
        </xdr:from>
        <xdr:to>
          <xdr:col>4</xdr:col>
          <xdr:colOff>57150</xdr:colOff>
          <xdr:row>44</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19050</xdr:rowOff>
        </xdr:from>
        <xdr:to>
          <xdr:col>4</xdr:col>
          <xdr:colOff>57150</xdr:colOff>
          <xdr:row>42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38100</xdr:rowOff>
        </xdr:from>
        <xdr:to>
          <xdr:col>4</xdr:col>
          <xdr:colOff>57150</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38100</xdr:rowOff>
        </xdr:from>
        <xdr:to>
          <xdr:col>21</xdr:col>
          <xdr:colOff>38100</xdr:colOff>
          <xdr:row>41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42</xdr:row>
          <xdr:rowOff>19050</xdr:rowOff>
        </xdr:from>
        <xdr:to>
          <xdr:col>21</xdr:col>
          <xdr:colOff>38100</xdr:colOff>
          <xdr:row>44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40</xdr:row>
          <xdr:rowOff>19050</xdr:rowOff>
        </xdr:from>
        <xdr:to>
          <xdr:col>21</xdr:col>
          <xdr:colOff>38100</xdr:colOff>
          <xdr:row>42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33</xdr:col>
      <xdr:colOff>90682</xdr:colOff>
      <xdr:row>55</xdr:row>
      <xdr:rowOff>51101</xdr:rowOff>
    </xdr:from>
    <xdr:to>
      <xdr:col>38</xdr:col>
      <xdr:colOff>3762</xdr:colOff>
      <xdr:row>56</xdr:row>
      <xdr:rowOff>345702</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072382" y="10500026"/>
          <a:ext cx="675080" cy="627976"/>
        </a:xfrm>
        <a:prstGeom prst="rect">
          <a:avLst/>
        </a:prstGeom>
      </xdr:spPr>
    </xdr:pic>
    <xdr:clientData/>
  </xdr:twoCellAnchor>
  <xdr:twoCellAnchor editAs="absolute">
    <xdr:from>
      <xdr:col>33</xdr:col>
      <xdr:colOff>100207</xdr:colOff>
      <xdr:row>117</xdr:row>
      <xdr:rowOff>48505</xdr:rowOff>
    </xdr:from>
    <xdr:to>
      <xdr:col>38</xdr:col>
      <xdr:colOff>13287</xdr:colOff>
      <xdr:row>118</xdr:row>
      <xdr:rowOff>329882</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081907" y="21213055"/>
          <a:ext cx="675080" cy="6147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381000</xdr:colOff>
          <xdr:row>122</xdr:row>
          <xdr:rowOff>133350</xdr:rowOff>
        </xdr:from>
        <xdr:to>
          <xdr:col>19</xdr:col>
          <xdr:colOff>66675</xdr:colOff>
          <xdr:row>124</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122</xdr:row>
          <xdr:rowOff>133350</xdr:rowOff>
        </xdr:from>
        <xdr:to>
          <xdr:col>25</xdr:col>
          <xdr:colOff>314325</xdr:colOff>
          <xdr:row>124</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127</xdr:row>
          <xdr:rowOff>133350</xdr:rowOff>
        </xdr:from>
        <xdr:to>
          <xdr:col>25</xdr:col>
          <xdr:colOff>314325</xdr:colOff>
          <xdr:row>129</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127</xdr:row>
          <xdr:rowOff>133350</xdr:rowOff>
        </xdr:from>
        <xdr:to>
          <xdr:col>19</xdr:col>
          <xdr:colOff>66675</xdr:colOff>
          <xdr:row>129</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132</xdr:row>
          <xdr:rowOff>133350</xdr:rowOff>
        </xdr:from>
        <xdr:to>
          <xdr:col>25</xdr:col>
          <xdr:colOff>314325</xdr:colOff>
          <xdr:row>134</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132</xdr:row>
          <xdr:rowOff>133350</xdr:rowOff>
        </xdr:from>
        <xdr:to>
          <xdr:col>19</xdr:col>
          <xdr:colOff>66675</xdr:colOff>
          <xdr:row>134</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137</xdr:row>
          <xdr:rowOff>133350</xdr:rowOff>
        </xdr:from>
        <xdr:to>
          <xdr:col>19</xdr:col>
          <xdr:colOff>85725</xdr:colOff>
          <xdr:row>139</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137</xdr:row>
          <xdr:rowOff>133350</xdr:rowOff>
        </xdr:from>
        <xdr:to>
          <xdr:col>25</xdr:col>
          <xdr:colOff>314325</xdr:colOff>
          <xdr:row>139</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361950</xdr:colOff>
          <xdr:row>145</xdr:row>
          <xdr:rowOff>0</xdr:rowOff>
        </xdr:from>
        <xdr:to>
          <xdr:col>24</xdr:col>
          <xdr:colOff>85725</xdr:colOff>
          <xdr:row>147</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295275</xdr:rowOff>
        </xdr:from>
        <xdr:to>
          <xdr:col>4</xdr:col>
          <xdr:colOff>38100</xdr:colOff>
          <xdr:row>20</xdr:row>
          <xdr:rowOff>523875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28575</xdr:colOff>
      <xdr:row>112</xdr:row>
      <xdr:rowOff>47625</xdr:rowOff>
    </xdr:from>
    <xdr:to>
      <xdr:col>1</xdr:col>
      <xdr:colOff>81686</xdr:colOff>
      <xdr:row>113</xdr:row>
      <xdr:rowOff>21929</xdr:rowOff>
    </xdr:to>
    <xdr:pic>
      <xdr:nvPicPr>
        <xdr:cNvPr id="2" name="Picture 3">
          <a:extLst>
            <a:ext uri="{FF2B5EF4-FFF2-40B4-BE49-F238E27FC236}">
              <a16:creationId xmlns:a16="http://schemas.microsoft.com/office/drawing/2014/main" id="{3DE1082B-E520-4AF8-AF2A-2651F6403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20088225"/>
          <a:ext cx="205511" cy="202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136281</xdr:colOff>
      <xdr:row>0</xdr:row>
      <xdr:rowOff>0</xdr:rowOff>
    </xdr:from>
    <xdr:to>
      <xdr:col>21</xdr:col>
      <xdr:colOff>74991</xdr:colOff>
      <xdr:row>3</xdr:row>
      <xdr:rowOff>31750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794131" y="0"/>
          <a:ext cx="967410" cy="784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171636</xdr:colOff>
      <xdr:row>0</xdr:row>
      <xdr:rowOff>19050</xdr:rowOff>
    </xdr:from>
    <xdr:to>
      <xdr:col>17</xdr:col>
      <xdr:colOff>266212</xdr:colOff>
      <xdr:row>5</xdr:row>
      <xdr:rowOff>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686" y="19050"/>
          <a:ext cx="961351"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utzworld-my.sharepoint.com/personal/k670916_deutz_com/Documents/Dokumente/VQ-L016_2.5%20Engineering%20Process%20Change%20Reques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CR"/>
      <sheetName val="further part numers"/>
      <sheetName val="material comparison"/>
      <sheetName val="translation"/>
      <sheetName val="Support"/>
    </sheetNames>
    <sheetDataSet>
      <sheetData sheetId="0">
        <row r="4">
          <cell r="AA4" t="str">
            <v>deutsch</v>
          </cell>
        </row>
      </sheetData>
      <sheetData sheetId="1"/>
      <sheetData sheetId="2"/>
      <sheetData sheetId="3">
        <row r="57">
          <cell r="A57" t="str">
            <v>Min.</v>
          </cell>
          <cell r="B57" t="str">
            <v>Min.</v>
          </cell>
        </row>
        <row r="58">
          <cell r="A58" t="str">
            <v>Max.</v>
          </cell>
          <cell r="B58" t="str">
            <v>Max.</v>
          </cell>
        </row>
        <row r="68">
          <cell r="A68" t="str">
            <v>dimension</v>
          </cell>
          <cell r="B68" t="str">
            <v>Dimension</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S416"/>
  <sheetViews>
    <sheetView showGridLines="0" tabSelected="1" zoomScaleNormal="100" zoomScaleSheetLayoutView="100" workbookViewId="0">
      <selection activeCell="A111" sqref="A111:XFD116"/>
    </sheetView>
  </sheetViews>
  <sheetFormatPr baseColWidth="10" defaultColWidth="0" defaultRowHeight="14.25" zeroHeight="1" x14ac:dyDescent="0.2"/>
  <cols>
    <col min="1" max="1" width="2.28515625" style="4" customWidth="1"/>
    <col min="2" max="2" width="1.28515625" style="4" customWidth="1"/>
    <col min="3" max="3" width="2.28515625" style="4" customWidth="1"/>
    <col min="4" max="4" width="1.7109375" style="4" customWidth="1"/>
    <col min="5" max="7" width="2.28515625" style="4" customWidth="1"/>
    <col min="8" max="8" width="4.5703125" style="4" customWidth="1"/>
    <col min="9" max="9" width="0.5703125" style="4" customWidth="1"/>
    <col min="10" max="10" width="0.42578125" style="4" hidden="1" customWidth="1"/>
    <col min="11" max="11" width="3" style="4" customWidth="1"/>
    <col min="12" max="14" width="2.28515625" style="4" customWidth="1"/>
    <col min="15" max="15" width="2" style="4" customWidth="1"/>
    <col min="16" max="16" width="2.28515625" style="4" customWidth="1"/>
    <col min="17" max="17" width="10.5703125" style="4" customWidth="1"/>
    <col min="18" max="18" width="4.28515625" style="4" customWidth="1"/>
    <col min="19" max="24" width="2.28515625" style="4" customWidth="1"/>
    <col min="25" max="25" width="4" style="4" customWidth="1"/>
    <col min="26" max="26" width="7.42578125" style="4" customWidth="1"/>
    <col min="27" max="38" width="2.28515625" style="4" customWidth="1"/>
    <col min="39" max="39" width="1.28515625" style="4" customWidth="1"/>
    <col min="40" max="41" width="2.28515625" style="4" customWidth="1"/>
    <col min="42" max="45" width="0" style="4" hidden="1" customWidth="1"/>
    <col min="46" max="16384" width="11.42578125" style="4" hidden="1"/>
  </cols>
  <sheetData>
    <row r="1" spans="1:42" ht="26.25" customHeight="1" x14ac:dyDescent="0.2">
      <c r="A1" s="1"/>
      <c r="B1" s="2"/>
      <c r="C1" s="47"/>
      <c r="D1" s="47"/>
      <c r="E1" s="47"/>
      <c r="F1" s="47"/>
      <c r="G1" s="47"/>
      <c r="H1" s="47"/>
      <c r="I1" s="47"/>
      <c r="J1" s="47"/>
      <c r="K1" s="47"/>
      <c r="L1" s="47"/>
      <c r="M1" s="47"/>
      <c r="N1" s="47"/>
      <c r="O1" s="47"/>
      <c r="P1" s="2"/>
      <c r="Q1" s="2"/>
      <c r="R1" s="2"/>
      <c r="S1" s="2"/>
      <c r="T1" s="2"/>
      <c r="U1" s="2"/>
      <c r="V1" s="2"/>
      <c r="W1" s="2"/>
      <c r="X1" s="2"/>
      <c r="Y1" s="2"/>
      <c r="Z1" s="2"/>
      <c r="AA1" s="2"/>
      <c r="AB1" s="2"/>
      <c r="AC1" s="2"/>
      <c r="AD1" s="2"/>
      <c r="AE1" s="2"/>
      <c r="AF1" s="2"/>
      <c r="AG1" s="2"/>
      <c r="AH1" s="2"/>
      <c r="AI1" s="2"/>
      <c r="AJ1" s="2"/>
      <c r="AK1" s="2"/>
      <c r="AL1" s="2"/>
      <c r="AM1" s="2"/>
      <c r="AN1" s="3"/>
    </row>
    <row r="2" spans="1:42" ht="30" customHeight="1" thickBot="1" x14ac:dyDescent="0.35">
      <c r="A2" s="5"/>
      <c r="B2" s="256" t="s">
        <v>0</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
      <c r="AJ2" s="25"/>
      <c r="AK2" s="25"/>
      <c r="AL2" s="25"/>
      <c r="AN2" s="6"/>
    </row>
    <row r="3" spans="1:42" s="24" customFormat="1" ht="15.75" customHeight="1" thickTop="1" thickBot="1" x14ac:dyDescent="0.3">
      <c r="A3" s="48"/>
      <c r="B3" s="35"/>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0"/>
      <c r="AG3" s="30"/>
      <c r="AH3" s="30"/>
      <c r="AI3" s="257" t="s">
        <v>197</v>
      </c>
      <c r="AJ3" s="257"/>
      <c r="AK3" s="257"/>
      <c r="AL3" s="257"/>
      <c r="AM3" s="257"/>
      <c r="AN3" s="49"/>
    </row>
    <row r="4" spans="1:42" s="24" customFormat="1" ht="30.75" customHeight="1" thickBot="1" x14ac:dyDescent="0.3">
      <c r="A4" s="48"/>
      <c r="B4" s="242" t="s">
        <v>186</v>
      </c>
      <c r="C4" s="243"/>
      <c r="D4" s="243"/>
      <c r="E4" s="243"/>
      <c r="F4" s="243"/>
      <c r="G4" s="243"/>
      <c r="H4" s="243"/>
      <c r="I4" s="243"/>
      <c r="J4" s="243"/>
      <c r="K4" s="243"/>
      <c r="L4" s="243"/>
      <c r="M4" s="243"/>
      <c r="N4" s="244"/>
      <c r="P4" s="252" t="s">
        <v>195</v>
      </c>
      <c r="Q4" s="253"/>
      <c r="R4" s="254"/>
      <c r="S4" s="211"/>
      <c r="V4" s="251"/>
      <c r="W4" s="251"/>
      <c r="X4" s="251"/>
      <c r="Y4" s="286" t="s">
        <v>1</v>
      </c>
      <c r="Z4" s="287"/>
      <c r="AA4" s="287"/>
      <c r="AB4" s="287"/>
      <c r="AC4" s="287"/>
      <c r="AD4" s="287"/>
      <c r="AE4" s="287"/>
      <c r="AF4" s="287"/>
      <c r="AG4" s="288"/>
      <c r="AI4" s="258" t="s">
        <v>31</v>
      </c>
      <c r="AJ4" s="259"/>
      <c r="AK4" s="259"/>
      <c r="AL4" s="260"/>
      <c r="AN4" s="49"/>
    </row>
    <row r="5" spans="1:42" ht="12.75" customHeight="1" x14ac:dyDescent="0.2">
      <c r="A5" s="5"/>
      <c r="B5" s="34" t="str">
        <f>IF($AI$4="deutsch",Übersetzungen!A1,Übersetzungen!B1)</f>
        <v>Allgemeine Lieferanteninformationen:</v>
      </c>
      <c r="C5" s="34"/>
      <c r="D5" s="34"/>
      <c r="E5" s="34"/>
      <c r="F5" s="34"/>
      <c r="G5" s="34"/>
      <c r="H5" s="34"/>
      <c r="I5" s="34"/>
      <c r="J5" s="34"/>
      <c r="K5" s="34"/>
      <c r="L5" s="34"/>
      <c r="M5" s="34"/>
      <c r="N5" s="34"/>
      <c r="O5" s="34"/>
      <c r="P5" s="34"/>
      <c r="Q5" s="34"/>
      <c r="R5" s="27"/>
      <c r="S5" s="27"/>
      <c r="T5" s="27"/>
      <c r="U5" s="27"/>
      <c r="V5" s="27"/>
      <c r="W5" s="27"/>
      <c r="X5" s="27"/>
      <c r="Y5" s="27"/>
      <c r="Z5" s="27"/>
      <c r="AA5" s="27"/>
      <c r="AB5" s="27"/>
      <c r="AC5" s="27"/>
      <c r="AD5" s="27"/>
      <c r="AE5" s="27"/>
      <c r="AF5" s="27"/>
      <c r="AG5" s="27"/>
      <c r="AH5" s="27"/>
      <c r="AI5" s="27"/>
      <c r="AJ5" s="27"/>
      <c r="AK5" s="27"/>
      <c r="AL5" s="27"/>
      <c r="AM5" s="13"/>
      <c r="AN5" s="10"/>
    </row>
    <row r="6" spans="1:42" ht="7.5" customHeight="1" x14ac:dyDescent="0.2">
      <c r="A6" s="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0"/>
    </row>
    <row r="7" spans="1:42" ht="15" customHeight="1" x14ac:dyDescent="0.2">
      <c r="A7" s="5"/>
      <c r="B7" s="12"/>
      <c r="C7" s="230" t="str">
        <f>IF($AI$4="deutsch",Übersetzungen!A2,Übersetzungen!B2)</f>
        <v>Lieferant:</v>
      </c>
      <c r="D7" s="230"/>
      <c r="E7" s="230"/>
      <c r="F7" s="230"/>
      <c r="G7" s="230"/>
      <c r="H7" s="230"/>
      <c r="I7" s="19"/>
      <c r="J7" s="40"/>
      <c r="K7" s="245"/>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7"/>
      <c r="AM7" s="12"/>
      <c r="AN7" s="10"/>
    </row>
    <row r="8" spans="1:42" ht="5.25" customHeight="1" x14ac:dyDescent="0.2">
      <c r="A8" s="5"/>
      <c r="B8" s="12"/>
      <c r="C8" s="19"/>
      <c r="D8" s="19"/>
      <c r="E8" s="19"/>
      <c r="F8" s="19"/>
      <c r="G8" s="19"/>
      <c r="H8" s="19"/>
      <c r="I8" s="19"/>
      <c r="J8" s="4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12"/>
      <c r="AN8" s="10"/>
    </row>
    <row r="9" spans="1:42" s="22" customFormat="1" ht="15" customHeight="1" x14ac:dyDescent="0.2">
      <c r="A9" s="50"/>
      <c r="B9" s="20"/>
      <c r="C9" s="230" t="str">
        <f>IF($AI$4="deutsch",Übersetzungen!A3,Übersetzungen!B3)</f>
        <v>GP-Nr.:</v>
      </c>
      <c r="D9" s="230"/>
      <c r="E9" s="230"/>
      <c r="F9" s="230"/>
      <c r="G9" s="230"/>
      <c r="H9" s="230"/>
      <c r="I9" s="23"/>
      <c r="J9" s="21"/>
      <c r="K9" s="215"/>
      <c r="L9" s="216"/>
      <c r="M9" s="216"/>
      <c r="N9" s="216"/>
      <c r="O9" s="216"/>
      <c r="P9" s="216"/>
      <c r="Q9" s="216"/>
      <c r="R9" s="216"/>
      <c r="S9" s="217"/>
      <c r="T9" s="12"/>
      <c r="U9" s="40" t="str">
        <f>IF(AI4="deutsch",Übersetzungen!A5,Übersetzungen!B5)</f>
        <v>Telefon:</v>
      </c>
      <c r="V9" s="12"/>
      <c r="W9" s="12"/>
      <c r="X9" s="12"/>
      <c r="Y9" s="12"/>
      <c r="Z9" s="215"/>
      <c r="AA9" s="216"/>
      <c r="AB9" s="216"/>
      <c r="AC9" s="216"/>
      <c r="AD9" s="216"/>
      <c r="AE9" s="216"/>
      <c r="AF9" s="216"/>
      <c r="AG9" s="216"/>
      <c r="AH9" s="216"/>
      <c r="AI9" s="216"/>
      <c r="AJ9" s="216"/>
      <c r="AK9" s="216"/>
      <c r="AL9" s="217"/>
      <c r="AM9" s="20"/>
      <c r="AN9" s="51"/>
    </row>
    <row r="10" spans="1:42" ht="5.25" customHeight="1" x14ac:dyDescent="0.2">
      <c r="A10" s="5"/>
      <c r="B10" s="12"/>
      <c r="C10" s="23"/>
      <c r="D10" s="23"/>
      <c r="E10" s="23"/>
      <c r="F10" s="23"/>
      <c r="G10" s="23"/>
      <c r="H10" s="23"/>
      <c r="I10" s="23"/>
      <c r="J10" s="44"/>
      <c r="K10" s="16"/>
      <c r="L10" s="9"/>
      <c r="M10" s="9"/>
      <c r="N10" s="9"/>
      <c r="O10" s="9"/>
      <c r="P10" s="9"/>
      <c r="Q10" s="9"/>
      <c r="R10" s="9"/>
      <c r="S10" s="9"/>
      <c r="T10" s="12"/>
      <c r="U10" s="12"/>
      <c r="V10" s="12"/>
      <c r="W10" s="12"/>
      <c r="X10" s="12"/>
      <c r="Y10" s="12"/>
      <c r="Z10" s="12"/>
      <c r="AA10" s="12"/>
      <c r="AB10" s="12"/>
      <c r="AC10" s="12"/>
      <c r="AD10" s="12"/>
      <c r="AE10" s="12"/>
      <c r="AF10" s="12"/>
      <c r="AG10" s="12"/>
      <c r="AH10" s="12"/>
      <c r="AI10" s="12"/>
      <c r="AJ10" s="12"/>
      <c r="AK10" s="12"/>
      <c r="AL10" s="12"/>
      <c r="AM10" s="12"/>
      <c r="AN10" s="10"/>
    </row>
    <row r="11" spans="1:42" ht="15" customHeight="1" x14ac:dyDescent="0.2">
      <c r="A11" s="5"/>
      <c r="B11" s="12"/>
      <c r="C11" s="230" t="str">
        <f>IF($AI$4="deutsch",Übersetzungen!A4,Übersetzungen!B4)</f>
        <v>Adresse:</v>
      </c>
      <c r="D11" s="230"/>
      <c r="E11" s="230"/>
      <c r="F11" s="230"/>
      <c r="G11" s="230"/>
      <c r="H11" s="230"/>
      <c r="I11" s="19"/>
      <c r="J11" s="40"/>
      <c r="K11" s="221"/>
      <c r="L11" s="222"/>
      <c r="M11" s="222"/>
      <c r="N11" s="222"/>
      <c r="O11" s="222"/>
      <c r="P11" s="222"/>
      <c r="Q11" s="222"/>
      <c r="R11" s="222"/>
      <c r="S11" s="223"/>
      <c r="T11" s="12"/>
      <c r="U11" s="40" t="str">
        <f>IF(AI4="deutsch",Übersetzungen!A6,Übersetzungen!B6)</f>
        <v>Fax:</v>
      </c>
      <c r="V11" s="40"/>
      <c r="W11" s="40"/>
      <c r="X11" s="40"/>
      <c r="Y11" s="40"/>
      <c r="Z11" s="248"/>
      <c r="AA11" s="249"/>
      <c r="AB11" s="249"/>
      <c r="AC11" s="249"/>
      <c r="AD11" s="249"/>
      <c r="AE11" s="249"/>
      <c r="AF11" s="249"/>
      <c r="AG11" s="249"/>
      <c r="AH11" s="249"/>
      <c r="AI11" s="249"/>
      <c r="AJ11" s="249"/>
      <c r="AK11" s="249"/>
      <c r="AL11" s="250"/>
      <c r="AM11" s="12"/>
      <c r="AN11" s="10"/>
      <c r="AP11" s="13"/>
    </row>
    <row r="12" spans="1:42" ht="5.25" customHeight="1" x14ac:dyDescent="0.2">
      <c r="A12" s="5"/>
      <c r="B12" s="12"/>
      <c r="C12" s="20"/>
      <c r="D12" s="20"/>
      <c r="E12" s="20"/>
      <c r="F12" s="20"/>
      <c r="G12" s="20"/>
      <c r="H12" s="20"/>
      <c r="I12" s="20"/>
      <c r="J12" s="9"/>
      <c r="K12" s="224"/>
      <c r="L12" s="225"/>
      <c r="M12" s="225"/>
      <c r="N12" s="225"/>
      <c r="O12" s="225"/>
      <c r="P12" s="225"/>
      <c r="Q12" s="225"/>
      <c r="R12" s="225"/>
      <c r="S12" s="226"/>
      <c r="T12" s="12"/>
      <c r="U12" s="12"/>
      <c r="V12" s="12"/>
      <c r="W12" s="12"/>
      <c r="X12" s="12"/>
      <c r="Y12" s="12"/>
      <c r="Z12" s="12"/>
      <c r="AA12" s="12"/>
      <c r="AB12" s="12"/>
      <c r="AC12" s="12"/>
      <c r="AD12" s="12"/>
      <c r="AE12" s="12"/>
      <c r="AF12" s="12"/>
      <c r="AG12" s="12"/>
      <c r="AH12" s="12"/>
      <c r="AI12" s="12"/>
      <c r="AJ12" s="12"/>
      <c r="AK12" s="12"/>
      <c r="AL12" s="12"/>
      <c r="AM12" s="12"/>
      <c r="AN12" s="10"/>
    </row>
    <row r="13" spans="1:42" ht="15" customHeight="1" x14ac:dyDescent="0.2">
      <c r="A13" s="5"/>
      <c r="B13" s="12"/>
      <c r="C13" s="12"/>
      <c r="D13" s="12"/>
      <c r="E13" s="12"/>
      <c r="F13" s="12"/>
      <c r="G13" s="12"/>
      <c r="H13" s="12"/>
      <c r="I13" s="12"/>
      <c r="J13" s="9"/>
      <c r="K13" s="224"/>
      <c r="L13" s="225"/>
      <c r="M13" s="225"/>
      <c r="N13" s="225"/>
      <c r="O13" s="225"/>
      <c r="P13" s="225"/>
      <c r="Q13" s="225"/>
      <c r="R13" s="225"/>
      <c r="S13" s="226"/>
      <c r="T13" s="12"/>
      <c r="U13" s="40" t="s">
        <v>3</v>
      </c>
      <c r="V13" s="40"/>
      <c r="W13" s="40"/>
      <c r="X13" s="40"/>
      <c r="Y13" s="12"/>
      <c r="Z13" s="218"/>
      <c r="AA13" s="219"/>
      <c r="AB13" s="219"/>
      <c r="AC13" s="219"/>
      <c r="AD13" s="219"/>
      <c r="AE13" s="219"/>
      <c r="AF13" s="219"/>
      <c r="AG13" s="219"/>
      <c r="AH13" s="219"/>
      <c r="AI13" s="219"/>
      <c r="AJ13" s="219"/>
      <c r="AK13" s="219"/>
      <c r="AL13" s="220"/>
      <c r="AM13" s="12"/>
      <c r="AN13" s="10"/>
    </row>
    <row r="14" spans="1:42" ht="5.25" customHeight="1" x14ac:dyDescent="0.2">
      <c r="A14" s="5"/>
      <c r="B14" s="12"/>
      <c r="C14" s="12"/>
      <c r="D14" s="12"/>
      <c r="E14" s="12"/>
      <c r="F14" s="12"/>
      <c r="G14" s="12"/>
      <c r="H14" s="12"/>
      <c r="I14" s="12"/>
      <c r="J14" s="9"/>
      <c r="K14" s="224"/>
      <c r="L14" s="225"/>
      <c r="M14" s="225"/>
      <c r="N14" s="225"/>
      <c r="O14" s="225"/>
      <c r="P14" s="225"/>
      <c r="Q14" s="225"/>
      <c r="R14" s="225"/>
      <c r="S14" s="226"/>
      <c r="T14" s="12"/>
      <c r="U14" s="12"/>
      <c r="V14" s="12"/>
      <c r="W14" s="12"/>
      <c r="X14" s="12"/>
      <c r="Y14" s="12"/>
      <c r="Z14" s="12"/>
      <c r="AA14" s="12"/>
      <c r="AB14" s="12"/>
      <c r="AC14" s="12"/>
      <c r="AD14" s="12"/>
      <c r="AE14" s="12"/>
      <c r="AF14" s="12"/>
      <c r="AG14" s="12"/>
      <c r="AH14" s="12"/>
      <c r="AI14" s="12"/>
      <c r="AJ14" s="12"/>
      <c r="AK14" s="12"/>
      <c r="AL14" s="12"/>
      <c r="AM14" s="12"/>
      <c r="AN14" s="10"/>
    </row>
    <row r="15" spans="1:42" ht="15" customHeight="1" x14ac:dyDescent="0.2">
      <c r="A15" s="5"/>
      <c r="B15" s="12"/>
      <c r="C15" s="12"/>
      <c r="D15" s="12"/>
      <c r="E15" s="12"/>
      <c r="F15" s="12"/>
      <c r="G15" s="12"/>
      <c r="H15" s="12"/>
      <c r="I15" s="12"/>
      <c r="J15" s="9"/>
      <c r="K15" s="224"/>
      <c r="L15" s="225"/>
      <c r="M15" s="225"/>
      <c r="N15" s="225"/>
      <c r="O15" s="225"/>
      <c r="P15" s="225"/>
      <c r="Q15" s="225"/>
      <c r="R15" s="225"/>
      <c r="S15" s="226"/>
      <c r="T15" s="12"/>
      <c r="U15" s="235" t="str">
        <f>IF($AI$4="deutsch",Übersetzungen!A62,Übersetzungen!B62)</f>
        <v>DEUTZ Einkäufer:</v>
      </c>
      <c r="V15" s="235"/>
      <c r="W15" s="235"/>
      <c r="X15" s="235"/>
      <c r="Y15" s="235"/>
      <c r="Z15" s="218"/>
      <c r="AA15" s="219"/>
      <c r="AB15" s="219"/>
      <c r="AC15" s="219"/>
      <c r="AD15" s="219"/>
      <c r="AE15" s="219"/>
      <c r="AF15" s="219"/>
      <c r="AG15" s="219"/>
      <c r="AH15" s="219"/>
      <c r="AI15" s="219"/>
      <c r="AJ15" s="219"/>
      <c r="AK15" s="219"/>
      <c r="AL15" s="220"/>
      <c r="AM15" s="12"/>
      <c r="AN15" s="10"/>
    </row>
    <row r="16" spans="1:42" ht="5.25" customHeight="1" x14ac:dyDescent="0.2">
      <c r="A16" s="5"/>
      <c r="B16" s="12"/>
      <c r="C16" s="12"/>
      <c r="D16" s="12"/>
      <c r="E16" s="12"/>
      <c r="F16" s="12"/>
      <c r="G16" s="12"/>
      <c r="H16" s="12"/>
      <c r="I16" s="12"/>
      <c r="J16" s="12"/>
      <c r="K16" s="224"/>
      <c r="L16" s="225"/>
      <c r="M16" s="225"/>
      <c r="N16" s="225"/>
      <c r="O16" s="225"/>
      <c r="P16" s="225"/>
      <c r="Q16" s="225"/>
      <c r="R16" s="225"/>
      <c r="S16" s="226"/>
      <c r="T16" s="12"/>
      <c r="U16" s="235"/>
      <c r="V16" s="235"/>
      <c r="W16" s="235"/>
      <c r="X16" s="235"/>
      <c r="Y16" s="235"/>
      <c r="Z16" s="12"/>
      <c r="AA16" s="12"/>
      <c r="AB16" s="12"/>
      <c r="AC16" s="12"/>
      <c r="AD16" s="12"/>
      <c r="AE16" s="12"/>
      <c r="AF16" s="12"/>
      <c r="AG16" s="12"/>
      <c r="AH16" s="12"/>
      <c r="AI16" s="12"/>
      <c r="AJ16" s="12"/>
      <c r="AK16" s="12"/>
      <c r="AL16" s="12"/>
      <c r="AM16" s="12"/>
      <c r="AN16" s="10"/>
    </row>
    <row r="17" spans="1:45" ht="15" customHeight="1" x14ac:dyDescent="0.2">
      <c r="A17" s="5"/>
      <c r="B17" s="12"/>
      <c r="C17" s="12"/>
      <c r="D17" s="12"/>
      <c r="E17" s="12"/>
      <c r="F17" s="12"/>
      <c r="G17" s="12"/>
      <c r="H17" s="12"/>
      <c r="I17" s="12"/>
      <c r="J17" s="12"/>
      <c r="K17" s="227"/>
      <c r="L17" s="228"/>
      <c r="M17" s="228"/>
      <c r="N17" s="228"/>
      <c r="O17" s="228"/>
      <c r="P17" s="228"/>
      <c r="Q17" s="228"/>
      <c r="R17" s="228"/>
      <c r="S17" s="229"/>
      <c r="T17" s="12"/>
      <c r="U17" s="235"/>
      <c r="V17" s="235"/>
      <c r="W17" s="235"/>
      <c r="X17" s="235"/>
      <c r="Y17" s="235"/>
      <c r="Z17" s="261"/>
      <c r="AA17" s="261"/>
      <c r="AB17" s="261"/>
      <c r="AC17" s="261"/>
      <c r="AD17" s="261"/>
      <c r="AE17" s="261"/>
      <c r="AF17" s="261"/>
      <c r="AG17" s="261"/>
      <c r="AH17" s="261"/>
      <c r="AI17" s="261"/>
      <c r="AJ17" s="261"/>
      <c r="AK17" s="261"/>
      <c r="AL17" s="261"/>
      <c r="AM17" s="12"/>
      <c r="AN17" s="10"/>
    </row>
    <row r="18" spans="1:45" ht="42.75" customHeight="1" x14ac:dyDescent="0.2">
      <c r="A18" s="5"/>
      <c r="U18" s="62"/>
      <c r="V18" s="62"/>
      <c r="W18" s="62"/>
      <c r="X18" s="62"/>
      <c r="Y18" s="62"/>
      <c r="AN18" s="10"/>
      <c r="AS18" s="4" t="s">
        <v>4</v>
      </c>
    </row>
    <row r="19" spans="1:45" ht="12.75" customHeight="1" x14ac:dyDescent="0.2">
      <c r="A19" s="5"/>
      <c r="B19" s="34" t="str">
        <f>IF($AI$4="deutsch",Übersetzungen!A8,Übersetzungen!B8)</f>
        <v>Betroffenes Werk:</v>
      </c>
      <c r="C19" s="34"/>
      <c r="D19" s="34"/>
      <c r="E19" s="34"/>
      <c r="F19" s="34"/>
      <c r="G19" s="34"/>
      <c r="H19" s="34"/>
      <c r="I19" s="34"/>
      <c r="J19" s="34"/>
      <c r="K19" s="34"/>
      <c r="L19" s="34"/>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13"/>
      <c r="AN19" s="10"/>
    </row>
    <row r="20" spans="1:45" ht="7.5" customHeight="1" x14ac:dyDescent="0.2">
      <c r="A20" s="5"/>
      <c r="AN20" s="10"/>
    </row>
    <row r="21" spans="1:45" ht="51.95" customHeight="1" x14ac:dyDescent="0.2">
      <c r="A21" s="5"/>
      <c r="F21" s="235" t="str">
        <f>IF(P4=Übersetzungen!D2,'Deutz Wahl'!A2,IF(P4=Übersetzungen!D3,'Deutz Wahl'!A4,""))</f>
        <v>DEUTZ AG - Köln / Cologne
DEUTZ AG - Ulm
DEUTZ AG - Köln / Cologne - Kalk</v>
      </c>
      <c r="G21" s="235"/>
      <c r="H21" s="235"/>
      <c r="I21" s="235"/>
      <c r="J21" s="235"/>
      <c r="K21" s="235"/>
      <c r="L21" s="235"/>
      <c r="M21" s="235"/>
      <c r="N21" s="235"/>
      <c r="O21" s="235"/>
      <c r="P21" s="235"/>
      <c r="Q21" s="235"/>
      <c r="T21" s="235" t="str">
        <f>IF(P4=Übersetzungen!D2,'Deutz Wahl'!B2,IF(P4=Übersetzungen!D3,'Deutz Wahl'!B4,""))</f>
        <v>DEUTZ AG - Herschbach
DEUTZ AG - Service</v>
      </c>
      <c r="U21" s="235"/>
      <c r="V21" s="235"/>
      <c r="W21" s="235"/>
      <c r="X21" s="235"/>
      <c r="Y21" s="235"/>
      <c r="Z21" s="235"/>
      <c r="AA21" s="235"/>
      <c r="AB21" s="235"/>
      <c r="AC21" s="235"/>
      <c r="AD21" s="235"/>
      <c r="AE21" s="235"/>
      <c r="AN21" s="10"/>
    </row>
    <row r="22" spans="1:45" x14ac:dyDescent="0.2">
      <c r="A22" s="5"/>
      <c r="F22" s="235"/>
      <c r="G22" s="235"/>
      <c r="H22" s="235"/>
      <c r="I22" s="235"/>
      <c r="J22" s="235"/>
      <c r="K22" s="235"/>
      <c r="L22" s="235"/>
      <c r="M22" s="235"/>
      <c r="N22" s="235"/>
      <c r="O22" s="235"/>
      <c r="P22" s="235"/>
      <c r="Q22" s="235"/>
      <c r="R22" s="235"/>
      <c r="T22" s="235"/>
      <c r="U22" s="235"/>
      <c r="V22" s="235"/>
      <c r="W22" s="235"/>
      <c r="X22" s="235"/>
      <c r="Y22" s="235"/>
      <c r="Z22" s="235"/>
      <c r="AA22" s="235"/>
      <c r="AB22" s="235"/>
      <c r="AC22" s="235"/>
      <c r="AD22" s="235"/>
      <c r="AE22" s="235"/>
      <c r="AF22" s="235"/>
      <c r="AG22" s="235"/>
      <c r="AH22" s="235"/>
      <c r="AI22" s="235"/>
      <c r="AN22" s="10"/>
    </row>
    <row r="23" spans="1:45" ht="42.75" customHeight="1" x14ac:dyDescent="0.2">
      <c r="A23" s="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0"/>
    </row>
    <row r="24" spans="1:45" ht="12.75" customHeight="1" x14ac:dyDescent="0.2">
      <c r="A24" s="5"/>
      <c r="B24" s="234" t="str">
        <f>IF($AI$4="deutsch",Übersetzungen!A10,Übersetzungen!B10)</f>
        <v>Betroffene Teile:</v>
      </c>
      <c r="C24" s="234"/>
      <c r="D24" s="234"/>
      <c r="E24" s="234"/>
      <c r="F24" s="234"/>
      <c r="G24" s="234"/>
      <c r="H24" s="234"/>
      <c r="I24" s="234"/>
      <c r="J24" s="234"/>
      <c r="K24" s="234"/>
      <c r="L24" s="234"/>
      <c r="M24" s="234"/>
      <c r="N24" s="234"/>
      <c r="O24" s="234"/>
      <c r="P24" s="234"/>
      <c r="Q24" s="234"/>
      <c r="R24" s="26"/>
      <c r="S24" s="26"/>
      <c r="T24" s="26"/>
      <c r="U24" s="26"/>
      <c r="V24" s="26"/>
      <c r="W24" s="26"/>
      <c r="X24" s="26"/>
      <c r="Y24" s="26"/>
      <c r="Z24" s="26"/>
      <c r="AA24" s="26"/>
      <c r="AB24" s="26"/>
      <c r="AC24" s="26"/>
      <c r="AD24" s="26"/>
      <c r="AE24" s="26"/>
      <c r="AF24" s="26"/>
      <c r="AG24" s="26"/>
      <c r="AH24" s="26"/>
      <c r="AI24" s="26"/>
      <c r="AJ24" s="26"/>
      <c r="AK24" s="26"/>
      <c r="AL24" s="26"/>
      <c r="AM24" s="31"/>
      <c r="AN24" s="10"/>
    </row>
    <row r="25" spans="1:45" ht="7.5" customHeight="1" x14ac:dyDescent="0.2">
      <c r="A25" s="5"/>
      <c r="B25" s="12"/>
      <c r="C25" s="12"/>
      <c r="D25" s="12"/>
      <c r="E25" s="12"/>
      <c r="F25" s="12"/>
      <c r="G25" s="12"/>
      <c r="H25" s="12"/>
      <c r="I25" s="12"/>
      <c r="J25" s="12"/>
      <c r="K25" s="12"/>
      <c r="L25" s="12"/>
      <c r="M25" s="12"/>
      <c r="N25" s="12"/>
      <c r="O25" s="12"/>
      <c r="P25" s="12"/>
      <c r="Q25" s="12"/>
      <c r="R25" s="12"/>
      <c r="S25" s="12"/>
      <c r="T25" s="12"/>
      <c r="U25" s="12"/>
      <c r="V25" s="12"/>
      <c r="W25" s="12"/>
      <c r="X25" s="12"/>
      <c r="Y25" s="12"/>
      <c r="Z25" s="9"/>
      <c r="AA25" s="9"/>
      <c r="AB25" s="9"/>
      <c r="AC25" s="9"/>
      <c r="AD25" s="9"/>
      <c r="AE25" s="9"/>
      <c r="AF25" s="9"/>
      <c r="AG25" s="9"/>
      <c r="AH25" s="9"/>
      <c r="AI25" s="9"/>
      <c r="AJ25" s="9"/>
      <c r="AK25" s="9"/>
      <c r="AL25" s="9"/>
      <c r="AM25" s="12"/>
      <c r="AN25" s="10"/>
    </row>
    <row r="26" spans="1:45" ht="12.75" customHeight="1" x14ac:dyDescent="0.2">
      <c r="A26" s="5"/>
      <c r="B26" s="230" t="str">
        <f>IF($AI$4="deutsch",Übersetzungen!A11,Übersetzungen!B11)</f>
        <v>Teilname</v>
      </c>
      <c r="C26" s="230"/>
      <c r="D26" s="230"/>
      <c r="E26" s="230"/>
      <c r="F26" s="230"/>
      <c r="G26" s="230"/>
      <c r="H26" s="230"/>
      <c r="I26" s="230"/>
      <c r="J26" s="230"/>
      <c r="K26" s="230"/>
      <c r="M26" s="12" t="str">
        <f>IF($AI$4="deutsch",Übersetzungen!A12,Übersetzungen!B12)</f>
        <v>DEUTZ Teilenummer</v>
      </c>
      <c r="N26" s="12"/>
      <c r="O26" s="12"/>
      <c r="P26" s="12"/>
      <c r="Q26" s="12"/>
      <c r="R26" s="12"/>
      <c r="S26" s="12"/>
      <c r="T26" s="12"/>
      <c r="U26" s="12"/>
      <c r="V26" s="12" t="str">
        <f>IF($AI$4="deutsch",Übersetzungen!A13,Übersetzungen!B13)</f>
        <v>Lieferanten Teilenummer</v>
      </c>
      <c r="W26" s="12"/>
      <c r="X26" s="12"/>
      <c r="Y26" s="12"/>
      <c r="Z26" s="12"/>
      <c r="AA26" s="12"/>
      <c r="AB26" s="12"/>
      <c r="AC26" s="12"/>
      <c r="AE26" s="12"/>
      <c r="AF26" s="12" t="str">
        <f>IF($AI$4="deutsch",Übersetzungen!A14,Übersetzungen!B14)</f>
        <v>Zeichn.index alt</v>
      </c>
      <c r="AG26" s="12"/>
      <c r="AH26" s="12"/>
      <c r="AI26" s="12"/>
      <c r="AJ26" s="12"/>
      <c r="AK26" s="12"/>
      <c r="AL26" s="12"/>
      <c r="AM26" s="9"/>
      <c r="AN26" s="10"/>
    </row>
    <row r="27" spans="1:45" ht="3" customHeight="1" x14ac:dyDescent="0.2">
      <c r="A27" s="5"/>
      <c r="B27" s="214"/>
      <c r="C27" s="214"/>
      <c r="D27" s="214"/>
      <c r="E27" s="214"/>
      <c r="F27" s="214"/>
      <c r="G27" s="214"/>
      <c r="H27" s="214"/>
      <c r="I27" s="214"/>
      <c r="J27" s="214"/>
      <c r="K27" s="214"/>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0"/>
    </row>
    <row r="28" spans="1:45" ht="15" customHeight="1" x14ac:dyDescent="0.2">
      <c r="A28" s="5"/>
      <c r="B28" s="239"/>
      <c r="C28" s="240"/>
      <c r="D28" s="240"/>
      <c r="E28" s="240"/>
      <c r="F28" s="240"/>
      <c r="G28" s="240"/>
      <c r="H28" s="240"/>
      <c r="I28" s="240"/>
      <c r="J28" s="240"/>
      <c r="K28" s="241"/>
      <c r="L28" s="28"/>
      <c r="M28" s="236"/>
      <c r="N28" s="237"/>
      <c r="O28" s="237"/>
      <c r="P28" s="237"/>
      <c r="Q28" s="237"/>
      <c r="R28" s="237"/>
      <c r="S28" s="237"/>
      <c r="T28" s="238"/>
      <c r="U28" s="59"/>
      <c r="V28" s="236"/>
      <c r="W28" s="237"/>
      <c r="X28" s="237"/>
      <c r="Y28" s="237"/>
      <c r="Z28" s="237"/>
      <c r="AA28" s="237"/>
      <c r="AB28" s="237"/>
      <c r="AC28" s="237"/>
      <c r="AD28" s="238"/>
      <c r="AE28" s="60"/>
      <c r="AF28" s="236"/>
      <c r="AG28" s="237"/>
      <c r="AH28" s="237"/>
      <c r="AI28" s="237"/>
      <c r="AJ28" s="237"/>
      <c r="AK28" s="237"/>
      <c r="AL28" s="238"/>
      <c r="AM28" s="12"/>
      <c r="AN28" s="10"/>
    </row>
    <row r="29" spans="1:45" ht="5.25" customHeight="1" x14ac:dyDescent="0.2">
      <c r="A29" s="5"/>
      <c r="B29" s="214"/>
      <c r="C29" s="214"/>
      <c r="D29" s="214"/>
      <c r="E29" s="214"/>
      <c r="F29" s="214"/>
      <c r="G29" s="214"/>
      <c r="H29" s="214"/>
      <c r="I29" s="214"/>
      <c r="J29" s="214"/>
      <c r="K29" s="214"/>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0"/>
    </row>
    <row r="30" spans="1:45" ht="15" customHeight="1" x14ac:dyDescent="0.2">
      <c r="A30" s="5"/>
      <c r="B30" s="239"/>
      <c r="C30" s="240"/>
      <c r="D30" s="240"/>
      <c r="E30" s="240"/>
      <c r="F30" s="240"/>
      <c r="G30" s="240"/>
      <c r="H30" s="240"/>
      <c r="I30" s="240"/>
      <c r="J30" s="240"/>
      <c r="K30" s="241"/>
      <c r="L30" s="28"/>
      <c r="M30" s="236"/>
      <c r="N30" s="237"/>
      <c r="O30" s="237"/>
      <c r="P30" s="237"/>
      <c r="Q30" s="237"/>
      <c r="R30" s="237"/>
      <c r="S30" s="237"/>
      <c r="T30" s="238"/>
      <c r="U30" s="59"/>
      <c r="V30" s="236"/>
      <c r="W30" s="237"/>
      <c r="X30" s="237"/>
      <c r="Y30" s="237"/>
      <c r="Z30" s="237"/>
      <c r="AA30" s="237"/>
      <c r="AB30" s="237"/>
      <c r="AC30" s="237"/>
      <c r="AD30" s="238"/>
      <c r="AE30" s="13"/>
      <c r="AF30" s="236"/>
      <c r="AG30" s="237"/>
      <c r="AH30" s="237"/>
      <c r="AI30" s="237"/>
      <c r="AJ30" s="237"/>
      <c r="AK30" s="237"/>
      <c r="AL30" s="238"/>
      <c r="AM30" s="12"/>
      <c r="AN30" s="10"/>
    </row>
    <row r="31" spans="1:45" ht="5.25" customHeight="1" x14ac:dyDescent="0.2">
      <c r="A31" s="5"/>
      <c r="B31" s="214"/>
      <c r="C31" s="214"/>
      <c r="D31" s="214"/>
      <c r="E31" s="214"/>
      <c r="F31" s="214"/>
      <c r="G31" s="214"/>
      <c r="H31" s="214"/>
      <c r="I31" s="214"/>
      <c r="J31" s="214"/>
      <c r="K31" s="214"/>
      <c r="L31" s="12"/>
      <c r="M31" s="12"/>
      <c r="N31" s="12"/>
      <c r="O31" s="12"/>
      <c r="P31" s="12"/>
      <c r="Q31" s="12"/>
      <c r="R31" s="12"/>
      <c r="S31" s="12"/>
      <c r="T31" s="12"/>
      <c r="U31" s="12"/>
      <c r="V31" s="12"/>
      <c r="W31" s="12"/>
      <c r="X31" s="9"/>
      <c r="Y31" s="9"/>
      <c r="Z31" s="9"/>
      <c r="AA31" s="9"/>
      <c r="AB31" s="9"/>
      <c r="AC31" s="9"/>
      <c r="AD31" s="9"/>
      <c r="AE31" s="9"/>
      <c r="AF31" s="9"/>
      <c r="AG31" s="9"/>
      <c r="AH31" s="12"/>
      <c r="AI31" s="12"/>
      <c r="AJ31" s="12"/>
      <c r="AK31" s="12"/>
      <c r="AL31" s="12"/>
      <c r="AM31" s="12"/>
      <c r="AN31" s="10"/>
    </row>
    <row r="32" spans="1:45" ht="15" customHeight="1" x14ac:dyDescent="0.2">
      <c r="A32" s="5"/>
      <c r="B32" s="239"/>
      <c r="C32" s="240"/>
      <c r="D32" s="240"/>
      <c r="E32" s="240"/>
      <c r="F32" s="240"/>
      <c r="G32" s="240"/>
      <c r="H32" s="240"/>
      <c r="I32" s="240"/>
      <c r="J32" s="240"/>
      <c r="K32" s="241"/>
      <c r="L32" s="28"/>
      <c r="M32" s="236"/>
      <c r="N32" s="237"/>
      <c r="O32" s="237"/>
      <c r="P32" s="237"/>
      <c r="Q32" s="237"/>
      <c r="R32" s="237"/>
      <c r="S32" s="237"/>
      <c r="T32" s="238"/>
      <c r="U32" s="59"/>
      <c r="V32" s="236"/>
      <c r="W32" s="237"/>
      <c r="X32" s="237"/>
      <c r="Y32" s="237"/>
      <c r="Z32" s="237"/>
      <c r="AA32" s="237"/>
      <c r="AB32" s="237"/>
      <c r="AC32" s="237"/>
      <c r="AD32" s="238"/>
      <c r="AE32" s="13"/>
      <c r="AF32" s="236"/>
      <c r="AG32" s="237"/>
      <c r="AH32" s="237"/>
      <c r="AI32" s="237"/>
      <c r="AJ32" s="237"/>
      <c r="AK32" s="237"/>
      <c r="AL32" s="238"/>
      <c r="AM32" s="12"/>
      <c r="AN32" s="10"/>
    </row>
    <row r="33" spans="1:40" ht="5.25" customHeight="1" x14ac:dyDescent="0.2">
      <c r="A33" s="5"/>
      <c r="B33" s="214"/>
      <c r="C33" s="214"/>
      <c r="D33" s="214"/>
      <c r="E33" s="214"/>
      <c r="F33" s="214"/>
      <c r="G33" s="214"/>
      <c r="H33" s="214"/>
      <c r="I33" s="214"/>
      <c r="J33" s="214"/>
      <c r="K33" s="214"/>
      <c r="L33" s="12"/>
      <c r="M33" s="12"/>
      <c r="N33" s="12"/>
      <c r="O33" s="12"/>
      <c r="P33" s="12"/>
      <c r="Q33" s="12"/>
      <c r="R33" s="12"/>
      <c r="S33" s="12"/>
      <c r="T33" s="12"/>
      <c r="U33" s="12"/>
      <c r="V33" s="12"/>
      <c r="W33" s="12"/>
      <c r="X33" s="9"/>
      <c r="Y33" s="9"/>
      <c r="Z33" s="9"/>
      <c r="AA33" s="9"/>
      <c r="AB33" s="9"/>
      <c r="AC33" s="9"/>
      <c r="AD33" s="9"/>
      <c r="AE33" s="9"/>
      <c r="AF33" s="9"/>
      <c r="AG33" s="9"/>
      <c r="AH33" s="12"/>
      <c r="AI33" s="12"/>
      <c r="AJ33" s="12"/>
      <c r="AK33" s="12"/>
      <c r="AL33" s="12"/>
      <c r="AM33" s="12"/>
      <c r="AN33" s="10"/>
    </row>
    <row r="34" spans="1:40" ht="15" customHeight="1" x14ac:dyDescent="0.2">
      <c r="A34" s="5"/>
      <c r="B34" s="239"/>
      <c r="C34" s="240"/>
      <c r="D34" s="240"/>
      <c r="E34" s="240"/>
      <c r="F34" s="240"/>
      <c r="G34" s="240"/>
      <c r="H34" s="240"/>
      <c r="I34" s="240"/>
      <c r="J34" s="240"/>
      <c r="K34" s="241"/>
      <c r="L34" s="29"/>
      <c r="M34" s="236"/>
      <c r="N34" s="237"/>
      <c r="O34" s="237"/>
      <c r="P34" s="237"/>
      <c r="Q34" s="237"/>
      <c r="R34" s="237"/>
      <c r="S34" s="237"/>
      <c r="T34" s="238"/>
      <c r="U34" s="59"/>
      <c r="V34" s="236"/>
      <c r="W34" s="237"/>
      <c r="X34" s="237"/>
      <c r="Y34" s="237"/>
      <c r="Z34" s="237"/>
      <c r="AA34" s="237"/>
      <c r="AB34" s="237"/>
      <c r="AC34" s="237"/>
      <c r="AD34" s="238"/>
      <c r="AE34" s="13"/>
      <c r="AF34" s="236"/>
      <c r="AG34" s="237"/>
      <c r="AH34" s="237"/>
      <c r="AI34" s="237"/>
      <c r="AJ34" s="237"/>
      <c r="AK34" s="237"/>
      <c r="AL34" s="238"/>
      <c r="AM34" s="12"/>
      <c r="AN34" s="10"/>
    </row>
    <row r="35" spans="1:40" ht="5.25" customHeight="1" x14ac:dyDescent="0.2">
      <c r="A35" s="5"/>
      <c r="B35" s="214"/>
      <c r="C35" s="214"/>
      <c r="D35" s="214"/>
      <c r="E35" s="214"/>
      <c r="F35" s="214"/>
      <c r="G35" s="214"/>
      <c r="H35" s="214"/>
      <c r="I35" s="214"/>
      <c r="J35" s="214"/>
      <c r="K35" s="214"/>
      <c r="X35" s="13"/>
      <c r="Y35" s="13"/>
      <c r="Z35" s="13"/>
      <c r="AA35" s="13"/>
      <c r="AB35" s="13"/>
      <c r="AC35" s="13"/>
      <c r="AD35" s="9"/>
      <c r="AE35" s="9"/>
      <c r="AF35" s="9"/>
      <c r="AG35" s="9"/>
      <c r="AH35" s="12"/>
      <c r="AI35" s="12"/>
      <c r="AJ35" s="12"/>
      <c r="AK35" s="12"/>
      <c r="AL35" s="12"/>
      <c r="AM35" s="12"/>
      <c r="AN35" s="10"/>
    </row>
    <row r="36" spans="1:40" ht="15" customHeight="1" x14ac:dyDescent="0.2">
      <c r="A36" s="5"/>
      <c r="B36" s="239"/>
      <c r="C36" s="240"/>
      <c r="D36" s="240"/>
      <c r="E36" s="240"/>
      <c r="F36" s="240"/>
      <c r="G36" s="240"/>
      <c r="H36" s="240"/>
      <c r="I36" s="240"/>
      <c r="J36" s="240"/>
      <c r="K36" s="241"/>
      <c r="L36" s="29"/>
      <c r="M36" s="236"/>
      <c r="N36" s="237"/>
      <c r="O36" s="237"/>
      <c r="P36" s="237"/>
      <c r="Q36" s="237"/>
      <c r="R36" s="237"/>
      <c r="S36" s="237"/>
      <c r="T36" s="238"/>
      <c r="U36" s="59"/>
      <c r="V36" s="236"/>
      <c r="W36" s="237"/>
      <c r="X36" s="237"/>
      <c r="Y36" s="237"/>
      <c r="Z36" s="237"/>
      <c r="AA36" s="237"/>
      <c r="AB36" s="237"/>
      <c r="AC36" s="237"/>
      <c r="AD36" s="238"/>
      <c r="AE36" s="13"/>
      <c r="AF36" s="236"/>
      <c r="AG36" s="237"/>
      <c r="AH36" s="237"/>
      <c r="AI36" s="237"/>
      <c r="AJ36" s="237"/>
      <c r="AK36" s="237"/>
      <c r="AL36" s="238"/>
      <c r="AM36" s="12"/>
      <c r="AN36" s="10"/>
    </row>
    <row r="37" spans="1:40" ht="42.75" customHeight="1" x14ac:dyDescent="0.2">
      <c r="A37" s="5"/>
      <c r="AN37" s="6"/>
    </row>
    <row r="38" spans="1:40" ht="12.75" customHeight="1" x14ac:dyDescent="0.2">
      <c r="A38" s="5"/>
      <c r="B38" s="255" t="str">
        <f>IF($AI$4="deutsch",Übersetzungen!A16,Übersetzungen!B16)</f>
        <v>Art der Änderung:</v>
      </c>
      <c r="C38" s="255"/>
      <c r="D38" s="255"/>
      <c r="E38" s="255"/>
      <c r="F38" s="255"/>
      <c r="G38" s="255"/>
      <c r="H38" s="255"/>
      <c r="I38" s="255"/>
      <c r="J38" s="255"/>
      <c r="K38" s="255"/>
      <c r="L38" s="255"/>
      <c r="M38" s="255"/>
      <c r="N38" s="255"/>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13"/>
      <c r="AN38" s="10"/>
    </row>
    <row r="39" spans="1:40" ht="7.5" customHeight="1" x14ac:dyDescent="0.2">
      <c r="A39" s="5"/>
      <c r="B39" s="12"/>
      <c r="C39" s="12"/>
      <c r="D39" s="12"/>
      <c r="E39" s="12"/>
      <c r="F39" s="12"/>
      <c r="G39" s="12"/>
      <c r="H39" s="12"/>
      <c r="I39" s="12"/>
      <c r="J39" s="12"/>
      <c r="K39" s="12"/>
      <c r="L39" s="12"/>
      <c r="M39" s="12"/>
      <c r="N39" s="12"/>
      <c r="O39" s="12"/>
      <c r="P39" s="12"/>
      <c r="Q39" s="12"/>
      <c r="R39" s="12"/>
      <c r="S39" s="12"/>
      <c r="T39" s="12"/>
      <c r="U39" s="12"/>
      <c r="V39" s="12"/>
      <c r="W39" s="12"/>
      <c r="X39" s="12"/>
      <c r="Y39" s="12"/>
      <c r="Z39" s="9"/>
      <c r="AA39" s="9"/>
      <c r="AB39" s="9"/>
      <c r="AC39" s="9"/>
      <c r="AD39" s="9"/>
      <c r="AE39" s="9"/>
      <c r="AF39" s="9"/>
      <c r="AG39" s="9"/>
      <c r="AH39" s="9"/>
      <c r="AI39" s="9"/>
      <c r="AJ39" s="9"/>
      <c r="AK39" s="9"/>
      <c r="AL39" s="9"/>
      <c r="AM39" s="12"/>
      <c r="AN39" s="10"/>
    </row>
    <row r="40" spans="1:40" ht="12" customHeight="1" x14ac:dyDescent="0.2">
      <c r="A40" s="5"/>
      <c r="B40" s="12"/>
      <c r="E40" s="40"/>
      <c r="F40" s="40" t="str">
        <f>IF($AI$4="deutsch",Übersetzungen!A17,Übersetzungen!B17)</f>
        <v>Design Änderungen</v>
      </c>
      <c r="G40" s="40"/>
      <c r="H40" s="40"/>
      <c r="I40" s="40"/>
      <c r="J40" s="40"/>
      <c r="K40" s="40"/>
      <c r="L40" s="40"/>
      <c r="M40" s="40"/>
      <c r="N40" s="40"/>
      <c r="O40" s="40"/>
      <c r="P40" s="40"/>
      <c r="Q40" s="32"/>
      <c r="R40" s="9"/>
      <c r="S40" s="12"/>
      <c r="T40" s="12"/>
      <c r="U40" s="12"/>
      <c r="V40" s="12"/>
      <c r="W40" s="40" t="str">
        <f>IF($AI$4="deutsch",Übersetzungen!A21,Übersetzungen!B21)</f>
        <v>Wechsel des Unterlieferanten</v>
      </c>
      <c r="X40" s="40"/>
      <c r="Y40" s="40"/>
      <c r="Z40" s="40"/>
      <c r="AA40" s="40"/>
      <c r="AB40" s="40"/>
      <c r="AC40" s="40"/>
      <c r="AD40" s="40"/>
      <c r="AE40" s="40"/>
      <c r="AF40" s="40"/>
      <c r="AG40" s="40"/>
      <c r="AH40" s="41"/>
      <c r="AI40" s="41"/>
      <c r="AJ40" s="32"/>
      <c r="AK40" s="9"/>
      <c r="AL40" s="9"/>
      <c r="AM40" s="12"/>
      <c r="AN40" s="10"/>
    </row>
    <row r="41" spans="1:40" ht="4.5" customHeight="1" x14ac:dyDescent="0.2">
      <c r="A41" s="5"/>
      <c r="B41" s="43"/>
      <c r="E41" s="12"/>
      <c r="F41" s="12"/>
      <c r="G41" s="12"/>
      <c r="H41" s="12"/>
      <c r="I41" s="12"/>
      <c r="J41" s="12"/>
      <c r="K41" s="12"/>
      <c r="L41" s="12"/>
      <c r="M41" s="12"/>
      <c r="N41" s="12"/>
      <c r="O41" s="12"/>
      <c r="P41" s="12"/>
      <c r="Q41" s="9"/>
      <c r="R41" s="9"/>
      <c r="S41" s="12"/>
      <c r="T41" s="12"/>
      <c r="U41" s="12"/>
      <c r="V41" s="12"/>
      <c r="W41" s="12"/>
      <c r="X41" s="12"/>
      <c r="Y41" s="12"/>
      <c r="Z41" s="12"/>
      <c r="AA41" s="12"/>
      <c r="AB41" s="12"/>
      <c r="AC41" s="12"/>
      <c r="AD41" s="12"/>
      <c r="AE41" s="12"/>
      <c r="AF41" s="12"/>
      <c r="AG41" s="12"/>
      <c r="AH41" s="9"/>
      <c r="AI41" s="9"/>
      <c r="AJ41" s="9"/>
      <c r="AK41" s="9"/>
      <c r="AL41" s="9"/>
      <c r="AM41" s="12"/>
      <c r="AN41" s="10"/>
    </row>
    <row r="42" spans="1:40" ht="12" customHeight="1" x14ac:dyDescent="0.2">
      <c r="A42" s="5"/>
      <c r="E42" s="40"/>
      <c r="F42" s="40" t="str">
        <f>IF($AI$4="deutsch",Übersetzungen!A18,Übersetzungen!B18)</f>
        <v>Prozess Änderungen</v>
      </c>
      <c r="G42" s="40"/>
      <c r="H42" s="40"/>
      <c r="I42" s="40"/>
      <c r="J42" s="40"/>
      <c r="K42" s="40"/>
      <c r="L42" s="40"/>
      <c r="M42" s="40"/>
      <c r="N42" s="40"/>
      <c r="O42" s="40"/>
      <c r="P42" s="40"/>
      <c r="Q42" s="32"/>
      <c r="R42" s="9"/>
      <c r="S42" s="12"/>
      <c r="T42" s="12"/>
      <c r="U42" s="12"/>
      <c r="V42" s="12"/>
      <c r="W42" s="40" t="str">
        <f>IF($AI$4="deutsch",Übersetzungen!A23,Übersetzungen!B23)</f>
        <v>neue Werkzeuge</v>
      </c>
      <c r="X42" s="40"/>
      <c r="Y42" s="40"/>
      <c r="Z42" s="40"/>
      <c r="AA42" s="40"/>
      <c r="AB42" s="40"/>
      <c r="AC42" s="40"/>
      <c r="AD42" s="40"/>
      <c r="AE42" s="40"/>
      <c r="AF42" s="40"/>
      <c r="AG42" s="40"/>
      <c r="AH42" s="41"/>
      <c r="AI42" s="41"/>
      <c r="AJ42" s="32"/>
      <c r="AK42" s="9"/>
      <c r="AL42" s="9"/>
      <c r="AM42" s="12"/>
      <c r="AN42" s="10"/>
    </row>
    <row r="43" spans="1:40" ht="4.5" customHeight="1" x14ac:dyDescent="0.2">
      <c r="A43" s="5"/>
      <c r="E43" s="12"/>
      <c r="F43" s="12"/>
      <c r="G43" s="12"/>
      <c r="H43" s="12"/>
      <c r="I43" s="12"/>
      <c r="J43" s="12"/>
      <c r="K43" s="12"/>
      <c r="L43" s="12"/>
      <c r="M43" s="12"/>
      <c r="N43" s="12"/>
      <c r="O43" s="12"/>
      <c r="P43" s="12"/>
      <c r="Q43" s="9"/>
      <c r="R43" s="9"/>
      <c r="S43" s="12"/>
      <c r="T43" s="12"/>
      <c r="U43" s="12"/>
      <c r="V43" s="12"/>
      <c r="W43" s="12"/>
      <c r="X43" s="12"/>
      <c r="Y43" s="12"/>
      <c r="Z43" s="12"/>
      <c r="AA43" s="12"/>
      <c r="AB43" s="12"/>
      <c r="AC43" s="12"/>
      <c r="AD43" s="12"/>
      <c r="AE43" s="12"/>
      <c r="AF43" s="12"/>
      <c r="AG43" s="12"/>
      <c r="AH43" s="9"/>
      <c r="AI43" s="9"/>
      <c r="AJ43" s="9"/>
      <c r="AK43" s="9"/>
      <c r="AL43" s="9"/>
      <c r="AM43" s="12"/>
      <c r="AN43" s="10"/>
    </row>
    <row r="44" spans="1:40" ht="12" customHeight="1" x14ac:dyDescent="0.2">
      <c r="A44" s="5"/>
      <c r="C44" s="12"/>
      <c r="E44" s="40"/>
      <c r="F44" s="40" t="str">
        <f>IF($AI$4="deutsch",Übersetzungen!A19,Übersetzungen!B19)</f>
        <v>Neue Fertigungstechniken</v>
      </c>
      <c r="G44" s="40"/>
      <c r="H44" s="40"/>
      <c r="I44" s="40"/>
      <c r="J44" s="40"/>
      <c r="K44" s="40"/>
      <c r="L44" s="40"/>
      <c r="M44" s="40"/>
      <c r="N44" s="40"/>
      <c r="O44" s="40"/>
      <c r="P44" s="40"/>
      <c r="Q44" s="32"/>
      <c r="R44" s="9"/>
      <c r="S44" s="12"/>
      <c r="T44" s="12"/>
      <c r="U44" s="12"/>
      <c r="V44" s="12"/>
      <c r="W44" s="40" t="str">
        <f>IF($AI$4="deutsch",Übersetzungen!A24,Übersetzungen!B24)</f>
        <v>Andere (bitte beschreiben)</v>
      </c>
      <c r="X44" s="40"/>
      <c r="Y44" s="40"/>
      <c r="Z44" s="40"/>
      <c r="AA44" s="40"/>
      <c r="AB44" s="40"/>
      <c r="AC44" s="40"/>
      <c r="AD44" s="40"/>
      <c r="AE44" s="40"/>
      <c r="AF44" s="40"/>
      <c r="AG44" s="40"/>
      <c r="AH44" s="41"/>
      <c r="AI44" s="41"/>
      <c r="AJ44" s="32"/>
      <c r="AK44" s="9"/>
      <c r="AL44" s="9"/>
      <c r="AM44" s="12"/>
      <c r="AN44" s="10"/>
    </row>
    <row r="45" spans="1:40" ht="4.5" customHeight="1" x14ac:dyDescent="0.2">
      <c r="A45" s="5"/>
      <c r="C45" s="12"/>
      <c r="E45" s="12"/>
      <c r="F45" s="12"/>
      <c r="G45" s="12"/>
      <c r="H45" s="12"/>
      <c r="I45" s="12"/>
      <c r="J45" s="12"/>
      <c r="K45" s="12"/>
      <c r="L45" s="12"/>
      <c r="M45" s="12"/>
      <c r="N45" s="12"/>
      <c r="O45" s="12"/>
      <c r="P45" s="12"/>
      <c r="Q45" s="9"/>
      <c r="R45" s="9"/>
      <c r="S45" s="12"/>
      <c r="T45" s="12"/>
      <c r="U45" s="12"/>
      <c r="V45" s="12"/>
      <c r="W45" s="12"/>
      <c r="X45" s="12"/>
      <c r="Y45" s="12"/>
      <c r="Z45" s="12"/>
      <c r="AA45" s="12"/>
      <c r="AB45" s="12"/>
      <c r="AC45" s="12"/>
      <c r="AD45" s="12"/>
      <c r="AE45" s="12"/>
      <c r="AF45" s="12"/>
      <c r="AG45" s="12"/>
      <c r="AH45" s="9"/>
      <c r="AI45" s="9"/>
      <c r="AJ45" s="9"/>
      <c r="AK45" s="9"/>
      <c r="AL45" s="9"/>
      <c r="AM45" s="12"/>
      <c r="AN45" s="10"/>
    </row>
    <row r="46" spans="1:40" ht="12" customHeight="1" x14ac:dyDescent="0.2">
      <c r="A46" s="5"/>
      <c r="C46" s="12"/>
      <c r="E46" s="40"/>
      <c r="F46" s="40" t="str">
        <f>IF($AI$4="deutsch",Übersetzungen!A20,Übersetzungen!B20)</f>
        <v>Neues Werk, Standort oder Logistik</v>
      </c>
      <c r="G46" s="40"/>
      <c r="H46" s="40"/>
      <c r="I46" s="40"/>
      <c r="J46" s="40"/>
      <c r="K46" s="40"/>
      <c r="L46" s="40"/>
      <c r="M46" s="40"/>
      <c r="N46" s="40"/>
      <c r="O46" s="40"/>
      <c r="P46" s="40"/>
      <c r="Q46" s="32"/>
      <c r="R46" s="9"/>
      <c r="S46" s="12"/>
      <c r="T46" s="12"/>
      <c r="U46" s="12"/>
      <c r="V46" s="12"/>
      <c r="X46" s="40"/>
      <c r="Y46" s="40"/>
      <c r="Z46" s="40"/>
      <c r="AA46" s="40"/>
      <c r="AB46" s="40"/>
      <c r="AC46" s="40"/>
      <c r="AD46" s="40"/>
      <c r="AE46" s="40"/>
      <c r="AF46" s="40"/>
      <c r="AG46" s="40"/>
      <c r="AH46" s="41"/>
      <c r="AI46" s="41"/>
      <c r="AJ46" s="32"/>
      <c r="AK46" s="9"/>
      <c r="AL46" s="9"/>
      <c r="AM46" s="12"/>
      <c r="AN46" s="10"/>
    </row>
    <row r="47" spans="1:40" ht="4.5" customHeight="1" x14ac:dyDescent="0.2">
      <c r="A47" s="5"/>
      <c r="C47" s="12"/>
      <c r="D47" s="12"/>
      <c r="E47" s="12"/>
      <c r="F47" s="12"/>
      <c r="G47" s="12"/>
      <c r="H47" s="12"/>
      <c r="I47" s="12"/>
      <c r="J47" s="12"/>
      <c r="K47" s="12"/>
      <c r="L47" s="12"/>
      <c r="M47" s="12"/>
      <c r="N47" s="12"/>
      <c r="O47" s="12"/>
      <c r="P47" s="12"/>
      <c r="Q47" s="9"/>
      <c r="R47" s="9"/>
      <c r="S47" s="12"/>
      <c r="T47" s="12"/>
      <c r="U47" s="12"/>
      <c r="V47" s="12"/>
      <c r="W47" s="12"/>
      <c r="X47" s="12"/>
      <c r="Y47" s="12"/>
      <c r="Z47" s="12"/>
      <c r="AA47" s="12"/>
      <c r="AB47" s="12"/>
      <c r="AC47" s="12"/>
      <c r="AD47" s="12"/>
      <c r="AE47" s="12"/>
      <c r="AF47" s="12"/>
      <c r="AG47" s="12"/>
      <c r="AH47" s="9"/>
      <c r="AI47" s="9"/>
      <c r="AJ47" s="9"/>
      <c r="AK47" s="9"/>
      <c r="AL47" s="9"/>
      <c r="AM47" s="12"/>
      <c r="AN47" s="10"/>
    </row>
    <row r="48" spans="1:40" x14ac:dyDescent="0.2">
      <c r="A48" s="5"/>
      <c r="C48" s="12"/>
      <c r="D48" s="12"/>
      <c r="E48" s="12"/>
      <c r="F48" s="12"/>
      <c r="G48" s="12"/>
      <c r="H48" s="12"/>
      <c r="I48" s="12"/>
      <c r="J48" s="12"/>
      <c r="K48" s="12"/>
      <c r="L48" s="12"/>
      <c r="M48" s="12"/>
      <c r="N48" s="12"/>
      <c r="O48" s="12"/>
      <c r="P48" s="12"/>
      <c r="Q48" s="9"/>
      <c r="R48" s="9"/>
      <c r="S48" s="12"/>
      <c r="T48" s="9"/>
      <c r="U48" s="9"/>
      <c r="V48" s="9"/>
      <c r="W48" s="39"/>
      <c r="X48" s="39"/>
      <c r="Y48" s="39"/>
      <c r="Z48" s="39"/>
      <c r="AA48" s="39"/>
      <c r="AB48" s="39"/>
      <c r="AC48" s="39"/>
      <c r="AD48" s="39"/>
      <c r="AE48" s="39"/>
      <c r="AF48" s="39"/>
      <c r="AG48" s="39"/>
      <c r="AH48" s="39"/>
      <c r="AI48" s="39"/>
      <c r="AJ48" s="39"/>
      <c r="AK48" s="39"/>
      <c r="AL48" s="39"/>
      <c r="AM48" s="39"/>
      <c r="AN48" s="10"/>
    </row>
    <row r="49" spans="1:40" ht="15" customHeight="1" x14ac:dyDescent="0.2">
      <c r="A49" s="5"/>
      <c r="B49" s="221"/>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3"/>
      <c r="AM49" s="39"/>
      <c r="AN49" s="10"/>
    </row>
    <row r="50" spans="1:40" ht="9.75" customHeight="1" x14ac:dyDescent="0.2">
      <c r="A50" s="5"/>
      <c r="B50" s="224"/>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6"/>
      <c r="AM50" s="39"/>
      <c r="AN50" s="10"/>
    </row>
    <row r="51" spans="1:40" ht="15.75" customHeight="1" x14ac:dyDescent="0.2">
      <c r="A51" s="5"/>
      <c r="B51" s="224"/>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6"/>
      <c r="AM51" s="39"/>
      <c r="AN51" s="10"/>
    </row>
    <row r="52" spans="1:40" ht="24.75" customHeight="1" x14ac:dyDescent="0.2">
      <c r="A52" s="5"/>
      <c r="B52" s="224"/>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6"/>
      <c r="AM52" s="39"/>
      <c r="AN52" s="10"/>
    </row>
    <row r="53" spans="1:40" ht="24.75" customHeight="1" x14ac:dyDescent="0.2">
      <c r="A53" s="5"/>
      <c r="B53" s="227"/>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9"/>
      <c r="AM53" s="9"/>
      <c r="AN53" s="10"/>
    </row>
    <row r="54" spans="1:40" ht="24.75" customHeight="1" x14ac:dyDescent="0.2">
      <c r="A54" s="5"/>
      <c r="B54" s="289" t="str">
        <f>IF($AI$4="deutsch",Übersetzungen!A70,Übersetzungen!B70)</f>
        <v>Falls ein abweichender Werkstoff angefragt/ gewünscht wird, muss der Reiter "Material Comparison" gepflegt werden</v>
      </c>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13"/>
      <c r="AN54" s="10"/>
    </row>
    <row r="55" spans="1:40" ht="21.75" customHeight="1" thickBot="1" x14ac:dyDescent="0.2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11"/>
    </row>
    <row r="56" spans="1:40" ht="26.25" customHeight="1" x14ac:dyDescent="0.2">
      <c r="A56" s="1"/>
      <c r="B56" s="2"/>
      <c r="C56" s="47"/>
      <c r="D56" s="47"/>
      <c r="E56" s="47"/>
      <c r="F56" s="47"/>
      <c r="G56" s="47"/>
      <c r="H56" s="47"/>
      <c r="I56" s="47"/>
      <c r="J56" s="47"/>
      <c r="K56" s="47"/>
      <c r="L56" s="47"/>
      <c r="M56" s="47"/>
      <c r="N56" s="47"/>
      <c r="O56" s="47"/>
      <c r="P56" s="2"/>
      <c r="Q56" s="2"/>
      <c r="R56" s="2"/>
      <c r="S56" s="2"/>
      <c r="T56" s="2"/>
      <c r="U56" s="2"/>
      <c r="V56" s="2"/>
      <c r="W56" s="2"/>
      <c r="X56" s="2"/>
      <c r="Y56" s="2"/>
      <c r="Z56" s="2"/>
      <c r="AA56" s="2"/>
      <c r="AB56" s="2"/>
      <c r="AC56" s="2"/>
      <c r="AD56" s="2"/>
      <c r="AE56" s="2"/>
      <c r="AF56" s="2"/>
      <c r="AG56" s="2"/>
      <c r="AH56" s="2"/>
      <c r="AI56" s="2"/>
      <c r="AJ56" s="2"/>
      <c r="AK56" s="2"/>
      <c r="AL56" s="2"/>
      <c r="AM56" s="2"/>
      <c r="AN56" s="3"/>
    </row>
    <row r="57" spans="1:40" ht="30" customHeight="1" thickBot="1" x14ac:dyDescent="0.35">
      <c r="A57" s="5"/>
      <c r="B57" s="232" t="s">
        <v>5</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5"/>
      <c r="AG57" s="25"/>
      <c r="AH57" s="25"/>
      <c r="AI57" s="25"/>
      <c r="AJ57" s="25"/>
      <c r="AK57" s="25"/>
      <c r="AL57" s="25"/>
      <c r="AN57" s="6"/>
    </row>
    <row r="58" spans="1:40" ht="15.75" customHeight="1" thickTop="1" x14ac:dyDescent="0.2">
      <c r="A58" s="48"/>
      <c r="B58" s="35" t="s">
        <v>0</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0"/>
      <c r="AG58" s="30"/>
      <c r="AH58" s="30"/>
      <c r="AI58" s="30"/>
      <c r="AJ58" s="30"/>
      <c r="AK58" s="30"/>
      <c r="AL58" s="30"/>
      <c r="AM58" s="24"/>
      <c r="AN58" s="49"/>
    </row>
    <row r="59" spans="1:40" ht="37.5" customHeight="1" x14ac:dyDescent="0.2">
      <c r="A59" s="48"/>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24"/>
      <c r="AG59" s="24"/>
      <c r="AH59" s="24"/>
      <c r="AI59" s="24"/>
      <c r="AJ59" s="24"/>
      <c r="AK59" s="24"/>
      <c r="AL59" s="24"/>
      <c r="AM59" s="24"/>
      <c r="AN59" s="49"/>
    </row>
    <row r="60" spans="1:40" ht="12.75" customHeight="1" x14ac:dyDescent="0.2">
      <c r="A60" s="5"/>
      <c r="B60" s="12"/>
      <c r="C60" s="37" t="str">
        <f>IF($AI$4="deutsch",Übersetzungen!A26,Übersetzungen!B26)</f>
        <v>Grund der Änderung:</v>
      </c>
      <c r="D60" s="37"/>
      <c r="E60" s="37"/>
      <c r="F60" s="37"/>
      <c r="G60" s="37"/>
      <c r="H60" s="37"/>
      <c r="I60" s="37"/>
      <c r="J60" s="37"/>
      <c r="K60" s="37"/>
      <c r="L60" s="46"/>
      <c r="M60" s="46"/>
      <c r="N60" s="46"/>
      <c r="O60" s="46"/>
      <c r="P60" s="45"/>
      <c r="Q60" s="45"/>
      <c r="R60" s="45"/>
      <c r="S60" s="45"/>
      <c r="T60" s="45"/>
      <c r="U60" s="45"/>
      <c r="V60" s="45"/>
      <c r="W60" s="45"/>
      <c r="X60" s="45"/>
      <c r="Y60" s="45"/>
      <c r="Z60" s="45"/>
      <c r="AA60" s="45"/>
      <c r="AB60" s="45"/>
      <c r="AC60" s="45"/>
      <c r="AD60" s="45"/>
      <c r="AE60" s="45"/>
      <c r="AF60" s="45"/>
      <c r="AG60" s="45"/>
      <c r="AH60" s="45"/>
      <c r="AI60" s="45"/>
      <c r="AJ60" s="45"/>
      <c r="AK60" s="45"/>
      <c r="AL60" s="45"/>
      <c r="AM60" s="12"/>
      <c r="AN60" s="18"/>
    </row>
    <row r="61" spans="1:40" ht="6.75" customHeight="1" x14ac:dyDescent="0.2">
      <c r="A61" s="5"/>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8"/>
    </row>
    <row r="62" spans="1:40" ht="12.75" customHeight="1" x14ac:dyDescent="0.2">
      <c r="A62" s="5"/>
      <c r="B62" s="12"/>
      <c r="C62" s="221"/>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222"/>
      <c r="AK62" s="222"/>
      <c r="AL62" s="223"/>
      <c r="AM62" s="12"/>
      <c r="AN62" s="18"/>
    </row>
    <row r="63" spans="1:40" ht="12.75" customHeight="1" x14ac:dyDescent="0.2">
      <c r="A63" s="5"/>
      <c r="B63" s="12"/>
      <c r="C63" s="224"/>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6"/>
      <c r="AM63" s="12"/>
      <c r="AN63" s="18"/>
    </row>
    <row r="64" spans="1:40" ht="12.75" customHeight="1" x14ac:dyDescent="0.2">
      <c r="A64" s="5"/>
      <c r="B64" s="12"/>
      <c r="C64" s="224"/>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6"/>
      <c r="AM64" s="12"/>
      <c r="AN64" s="18"/>
    </row>
    <row r="65" spans="1:40" ht="12.75" customHeight="1" x14ac:dyDescent="0.2">
      <c r="A65" s="5"/>
      <c r="B65" s="12"/>
      <c r="C65" s="224"/>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6"/>
      <c r="AM65" s="12"/>
      <c r="AN65" s="10"/>
    </row>
    <row r="66" spans="1:40" ht="12.75" customHeight="1" x14ac:dyDescent="0.2">
      <c r="A66" s="5"/>
      <c r="B66" s="12"/>
      <c r="C66" s="227"/>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9"/>
      <c r="AM66" s="12"/>
      <c r="AN66" s="10"/>
    </row>
    <row r="67" spans="1:40" ht="6.75" customHeight="1" x14ac:dyDescent="0.2">
      <c r="A67" s="5"/>
      <c r="B67" s="40"/>
      <c r="C67" s="12"/>
      <c r="D67" s="12"/>
      <c r="E67" s="12"/>
      <c r="F67" s="12"/>
      <c r="G67" s="12"/>
      <c r="H67" s="12"/>
      <c r="I67" s="12"/>
      <c r="J67" s="12"/>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12"/>
      <c r="AN67" s="10"/>
    </row>
    <row r="68" spans="1:40" ht="6.75" customHeight="1" x14ac:dyDescent="0.2">
      <c r="A68" s="5"/>
      <c r="B68" s="40"/>
      <c r="C68" s="233"/>
      <c r="D68" s="233"/>
      <c r="E68" s="233"/>
      <c r="F68" s="233"/>
      <c r="G68" s="233"/>
      <c r="H68" s="233"/>
      <c r="I68" s="233"/>
      <c r="J68" s="233"/>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12"/>
      <c r="AN68" s="10"/>
    </row>
    <row r="69" spans="1:40" ht="6.75" customHeight="1" x14ac:dyDescent="0.2">
      <c r="A69" s="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12"/>
      <c r="AN69" s="10"/>
    </row>
    <row r="70" spans="1:40" ht="12.75" customHeight="1" x14ac:dyDescent="0.2">
      <c r="A70" s="5"/>
      <c r="B70" s="41"/>
      <c r="C70" s="234" t="str">
        <f>IF($AI$4="deutsch",Übersetzungen!A28,Übersetzungen!B28)</f>
        <v>Änderungsbeschreibung:</v>
      </c>
      <c r="D70" s="234"/>
      <c r="E70" s="234"/>
      <c r="F70" s="234"/>
      <c r="G70" s="234"/>
      <c r="H70" s="234"/>
      <c r="I70" s="234"/>
      <c r="J70" s="234"/>
      <c r="K70" s="234"/>
      <c r="L70" s="234"/>
      <c r="M70" s="234"/>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12"/>
      <c r="AN70" s="10"/>
    </row>
    <row r="71" spans="1:40" ht="12" customHeight="1" x14ac:dyDescent="0.2">
      <c r="A71" s="5"/>
      <c r="B71" s="41"/>
      <c r="C71" s="56" t="str">
        <f>IF($AI$4="deutsch",Übersetzungen!A29,Übersetzungen!B29)</f>
        <v>(z.B. detaillierte Zeichnungen, Prüfbeschreibung, Prüfpläne)</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12"/>
      <c r="AN71" s="10"/>
    </row>
    <row r="72" spans="1:40" ht="6.75" customHeight="1" x14ac:dyDescent="0.2">
      <c r="A72" s="5"/>
      <c r="B72" s="4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2"/>
      <c r="AN72" s="10"/>
    </row>
    <row r="73" spans="1:40" ht="12.75" customHeight="1" x14ac:dyDescent="0.2">
      <c r="A73" s="5"/>
      <c r="B73" s="41"/>
      <c r="C73" s="221"/>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3"/>
      <c r="AM73" s="12"/>
      <c r="AN73" s="10"/>
    </row>
    <row r="74" spans="1:40" ht="12.75" customHeight="1" x14ac:dyDescent="0.2">
      <c r="A74" s="5"/>
      <c r="B74" s="12"/>
      <c r="C74" s="224"/>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6"/>
      <c r="AM74" s="12"/>
      <c r="AN74" s="10"/>
    </row>
    <row r="75" spans="1:40" ht="15" customHeight="1" x14ac:dyDescent="0.2">
      <c r="A75" s="5"/>
      <c r="B75" s="12"/>
      <c r="C75" s="224"/>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6"/>
      <c r="AM75" s="12"/>
      <c r="AN75" s="10"/>
    </row>
    <row r="76" spans="1:40" ht="12.75" customHeight="1" x14ac:dyDescent="0.2">
      <c r="A76" s="5"/>
      <c r="B76" s="12"/>
      <c r="C76" s="224"/>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6"/>
      <c r="AM76" s="12"/>
      <c r="AN76" s="10"/>
    </row>
    <row r="77" spans="1:40" ht="15" customHeight="1" x14ac:dyDescent="0.2">
      <c r="A77" s="5"/>
      <c r="B77" s="12"/>
      <c r="C77" s="224"/>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6"/>
      <c r="AM77" s="12"/>
      <c r="AN77" s="10"/>
    </row>
    <row r="78" spans="1:40" ht="12.75" customHeight="1" x14ac:dyDescent="0.2">
      <c r="A78" s="5"/>
      <c r="B78" s="12"/>
      <c r="C78" s="224"/>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6"/>
      <c r="AM78" s="12"/>
      <c r="AN78" s="10"/>
    </row>
    <row r="79" spans="1:40" ht="12.75" customHeight="1" x14ac:dyDescent="0.2">
      <c r="A79" s="5"/>
      <c r="B79" s="12"/>
      <c r="C79" s="224"/>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6"/>
      <c r="AM79" s="12"/>
      <c r="AN79" s="10"/>
    </row>
    <row r="80" spans="1:40" ht="6.75" customHeight="1" x14ac:dyDescent="0.2">
      <c r="A80" s="5"/>
      <c r="B80" s="12"/>
      <c r="C80" s="224"/>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6"/>
      <c r="AM80" s="12"/>
      <c r="AN80" s="10"/>
    </row>
    <row r="81" spans="1:40" ht="12.75" customHeight="1" x14ac:dyDescent="0.2">
      <c r="A81" s="5"/>
      <c r="B81" s="12"/>
      <c r="C81" s="224"/>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6"/>
      <c r="AM81" s="12"/>
      <c r="AN81" s="10"/>
    </row>
    <row r="82" spans="1:40" ht="6.75" customHeight="1" x14ac:dyDescent="0.2">
      <c r="A82" s="5"/>
      <c r="B82" s="12"/>
      <c r="C82" s="224"/>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6"/>
      <c r="AM82" s="12"/>
      <c r="AN82" s="10"/>
    </row>
    <row r="83" spans="1:40" ht="12.75" customHeight="1" x14ac:dyDescent="0.2">
      <c r="A83" s="5"/>
      <c r="B83" s="12"/>
      <c r="C83" s="224"/>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6"/>
      <c r="AM83" s="12"/>
      <c r="AN83" s="10"/>
    </row>
    <row r="84" spans="1:40" ht="12.75" customHeight="1" x14ac:dyDescent="0.2">
      <c r="A84" s="5"/>
      <c r="B84" s="12"/>
      <c r="C84" s="224"/>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6"/>
      <c r="AM84" s="12"/>
      <c r="AN84" s="10"/>
    </row>
    <row r="85" spans="1:40" ht="12.75" customHeight="1" x14ac:dyDescent="0.2">
      <c r="A85" s="5"/>
      <c r="B85" s="12"/>
      <c r="C85" s="224"/>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6"/>
      <c r="AM85" s="12"/>
      <c r="AN85" s="10"/>
    </row>
    <row r="86" spans="1:40" ht="12.75" customHeight="1" x14ac:dyDescent="0.2">
      <c r="A86" s="5"/>
      <c r="B86" s="12"/>
      <c r="C86" s="224"/>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6"/>
      <c r="AM86" s="12"/>
      <c r="AN86" s="10"/>
    </row>
    <row r="87" spans="1:40" ht="6.75" customHeight="1" x14ac:dyDescent="0.2">
      <c r="A87" s="5"/>
      <c r="B87" s="12"/>
      <c r="C87" s="224"/>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6"/>
      <c r="AM87" s="12"/>
      <c r="AN87" s="10"/>
    </row>
    <row r="88" spans="1:40" ht="15" customHeight="1" x14ac:dyDescent="0.2">
      <c r="A88" s="5"/>
      <c r="B88" s="12"/>
      <c r="C88" s="224"/>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6"/>
      <c r="AM88" s="12"/>
      <c r="AN88" s="10"/>
    </row>
    <row r="89" spans="1:40" ht="15" customHeight="1" x14ac:dyDescent="0.2">
      <c r="A89" s="5"/>
      <c r="B89" s="12"/>
      <c r="C89" s="227"/>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9"/>
      <c r="AM89" s="12"/>
      <c r="AN89" s="10"/>
    </row>
    <row r="90" spans="1:40" ht="13.5" customHeight="1" x14ac:dyDescent="0.2">
      <c r="A90" s="5"/>
      <c r="B90" s="12"/>
      <c r="C90" s="38"/>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12"/>
      <c r="AN90" s="10"/>
    </row>
    <row r="91" spans="1:40" ht="13.5" customHeight="1" x14ac:dyDescent="0.2">
      <c r="A91" s="5"/>
      <c r="B91" s="12"/>
      <c r="C91" s="38"/>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12"/>
      <c r="AN91" s="10"/>
    </row>
    <row r="92" spans="1:40" ht="13.5" customHeight="1" x14ac:dyDescent="0.2">
      <c r="A92" s="5"/>
      <c r="B92" s="12"/>
      <c r="C92" s="53" t="str">
        <f>IF($AI$4="DEUTSCH",Übersetzungen!A31,Übersetzungen!B31)</f>
        <v>Vor Änderung:</v>
      </c>
      <c r="D92" s="53"/>
      <c r="E92" s="53"/>
      <c r="F92" s="53"/>
      <c r="G92" s="53"/>
      <c r="H92" s="53"/>
      <c r="I92" s="53"/>
      <c r="J92" s="17"/>
      <c r="K92" s="17"/>
      <c r="L92" s="17"/>
      <c r="M92" s="17"/>
      <c r="N92" s="17"/>
      <c r="O92" s="17"/>
      <c r="P92" s="17"/>
      <c r="Q92" s="12"/>
      <c r="R92" s="17"/>
      <c r="S92" s="17"/>
      <c r="T92" s="17"/>
      <c r="U92" s="52" t="str">
        <f>IF($AI$4="DEUTSCH",Übersetzungen!A32,Übersetzungen!B32)</f>
        <v>Nach Änderung:</v>
      </c>
      <c r="V92" s="52"/>
      <c r="W92" s="52"/>
      <c r="X92" s="52"/>
      <c r="Y92" s="52"/>
      <c r="Z92" s="52"/>
      <c r="AC92" s="38"/>
      <c r="AD92" s="38"/>
      <c r="AE92" s="38"/>
      <c r="AF92" s="233"/>
      <c r="AG92" s="233"/>
      <c r="AH92" s="233"/>
      <c r="AI92" s="233"/>
      <c r="AJ92" s="233"/>
      <c r="AK92" s="233"/>
      <c r="AL92" s="233"/>
      <c r="AM92" s="12"/>
      <c r="AN92" s="10"/>
    </row>
    <row r="93" spans="1:40" ht="6" customHeight="1" x14ac:dyDescent="0.2">
      <c r="A93" s="5"/>
      <c r="B93" s="12"/>
      <c r="C93" s="38"/>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12"/>
      <c r="AN93" s="10"/>
    </row>
    <row r="94" spans="1:40" ht="13.5" customHeight="1" x14ac:dyDescent="0.2">
      <c r="A94" s="5"/>
      <c r="B94" s="12"/>
      <c r="C94" s="221"/>
      <c r="D94" s="222"/>
      <c r="E94" s="222"/>
      <c r="F94" s="222"/>
      <c r="G94" s="222"/>
      <c r="H94" s="222"/>
      <c r="I94" s="222"/>
      <c r="J94" s="222"/>
      <c r="K94" s="222"/>
      <c r="L94" s="222"/>
      <c r="M94" s="222"/>
      <c r="N94" s="222"/>
      <c r="O94" s="222"/>
      <c r="P94" s="222"/>
      <c r="Q94" s="222"/>
      <c r="R94" s="223"/>
      <c r="S94" s="53"/>
      <c r="T94" s="53"/>
      <c r="U94" s="221"/>
      <c r="V94" s="222"/>
      <c r="W94" s="222"/>
      <c r="X94" s="222"/>
      <c r="Y94" s="222"/>
      <c r="Z94" s="222"/>
      <c r="AA94" s="222"/>
      <c r="AB94" s="222"/>
      <c r="AC94" s="222"/>
      <c r="AD94" s="222"/>
      <c r="AE94" s="222"/>
      <c r="AF94" s="222"/>
      <c r="AG94" s="222"/>
      <c r="AH94" s="222"/>
      <c r="AI94" s="222"/>
      <c r="AJ94" s="222"/>
      <c r="AK94" s="222"/>
      <c r="AL94" s="223"/>
      <c r="AM94" s="12"/>
      <c r="AN94" s="10"/>
    </row>
    <row r="95" spans="1:40" ht="13.5" customHeight="1" x14ac:dyDescent="0.2">
      <c r="A95" s="5"/>
      <c r="B95" s="12"/>
      <c r="C95" s="224"/>
      <c r="D95" s="225"/>
      <c r="E95" s="225"/>
      <c r="F95" s="225"/>
      <c r="G95" s="225"/>
      <c r="H95" s="225"/>
      <c r="I95" s="225"/>
      <c r="J95" s="225"/>
      <c r="K95" s="225"/>
      <c r="L95" s="225"/>
      <c r="M95" s="225"/>
      <c r="N95" s="225"/>
      <c r="O95" s="225"/>
      <c r="P95" s="225"/>
      <c r="Q95" s="225"/>
      <c r="R95" s="226"/>
      <c r="S95" s="12"/>
      <c r="T95" s="12"/>
      <c r="U95" s="224"/>
      <c r="V95" s="225"/>
      <c r="W95" s="225"/>
      <c r="X95" s="225"/>
      <c r="Y95" s="225"/>
      <c r="Z95" s="225"/>
      <c r="AA95" s="225"/>
      <c r="AB95" s="225"/>
      <c r="AC95" s="225"/>
      <c r="AD95" s="225"/>
      <c r="AE95" s="225"/>
      <c r="AF95" s="225"/>
      <c r="AG95" s="225"/>
      <c r="AH95" s="225"/>
      <c r="AI95" s="225"/>
      <c r="AJ95" s="225"/>
      <c r="AK95" s="225"/>
      <c r="AL95" s="226"/>
      <c r="AM95" s="12"/>
      <c r="AN95" s="10"/>
    </row>
    <row r="96" spans="1:40" ht="13.5" customHeight="1" x14ac:dyDescent="0.2">
      <c r="A96" s="5"/>
      <c r="B96" s="12"/>
      <c r="C96" s="224"/>
      <c r="D96" s="225"/>
      <c r="E96" s="225"/>
      <c r="F96" s="225"/>
      <c r="G96" s="225"/>
      <c r="H96" s="225"/>
      <c r="I96" s="225"/>
      <c r="J96" s="225"/>
      <c r="K96" s="225"/>
      <c r="L96" s="225"/>
      <c r="M96" s="225"/>
      <c r="N96" s="225"/>
      <c r="O96" s="225"/>
      <c r="P96" s="225"/>
      <c r="Q96" s="225"/>
      <c r="R96" s="226"/>
      <c r="S96" s="12"/>
      <c r="T96" s="12"/>
      <c r="U96" s="224"/>
      <c r="V96" s="225"/>
      <c r="W96" s="225"/>
      <c r="X96" s="225"/>
      <c r="Y96" s="225"/>
      <c r="Z96" s="225"/>
      <c r="AA96" s="225"/>
      <c r="AB96" s="225"/>
      <c r="AC96" s="225"/>
      <c r="AD96" s="225"/>
      <c r="AE96" s="225"/>
      <c r="AF96" s="225"/>
      <c r="AG96" s="225"/>
      <c r="AH96" s="225"/>
      <c r="AI96" s="225"/>
      <c r="AJ96" s="225"/>
      <c r="AK96" s="225"/>
      <c r="AL96" s="226"/>
      <c r="AM96" s="12"/>
      <c r="AN96" s="10"/>
    </row>
    <row r="97" spans="1:40" ht="13.5" customHeight="1" x14ac:dyDescent="0.2">
      <c r="A97" s="5"/>
      <c r="B97" s="12"/>
      <c r="C97" s="224"/>
      <c r="D97" s="225"/>
      <c r="E97" s="225"/>
      <c r="F97" s="225"/>
      <c r="G97" s="225"/>
      <c r="H97" s="225"/>
      <c r="I97" s="225"/>
      <c r="J97" s="225"/>
      <c r="K97" s="225"/>
      <c r="L97" s="225"/>
      <c r="M97" s="225"/>
      <c r="N97" s="225"/>
      <c r="O97" s="225"/>
      <c r="P97" s="225"/>
      <c r="Q97" s="225"/>
      <c r="R97" s="226"/>
      <c r="U97" s="224"/>
      <c r="V97" s="225"/>
      <c r="W97" s="225"/>
      <c r="X97" s="225"/>
      <c r="Y97" s="225"/>
      <c r="Z97" s="225"/>
      <c r="AA97" s="225"/>
      <c r="AB97" s="225"/>
      <c r="AC97" s="225"/>
      <c r="AD97" s="225"/>
      <c r="AE97" s="225"/>
      <c r="AF97" s="225"/>
      <c r="AG97" s="225"/>
      <c r="AH97" s="225"/>
      <c r="AI97" s="225"/>
      <c r="AJ97" s="225"/>
      <c r="AK97" s="225"/>
      <c r="AL97" s="226"/>
      <c r="AM97" s="12"/>
      <c r="AN97" s="10"/>
    </row>
    <row r="98" spans="1:40" ht="13.5" customHeight="1" x14ac:dyDescent="0.2">
      <c r="A98" s="5"/>
      <c r="B98" s="12"/>
      <c r="C98" s="224"/>
      <c r="D98" s="225"/>
      <c r="E98" s="225"/>
      <c r="F98" s="225"/>
      <c r="G98" s="225"/>
      <c r="H98" s="225"/>
      <c r="I98" s="225"/>
      <c r="J98" s="225"/>
      <c r="K98" s="225"/>
      <c r="L98" s="225"/>
      <c r="M98" s="225"/>
      <c r="N98" s="225"/>
      <c r="O98" s="225"/>
      <c r="P98" s="225"/>
      <c r="Q98" s="225"/>
      <c r="R98" s="226"/>
      <c r="S98" s="12"/>
      <c r="T98" s="12"/>
      <c r="U98" s="224"/>
      <c r="V98" s="225"/>
      <c r="W98" s="225"/>
      <c r="X98" s="225"/>
      <c r="Y98" s="225"/>
      <c r="Z98" s="225"/>
      <c r="AA98" s="225"/>
      <c r="AB98" s="225"/>
      <c r="AC98" s="225"/>
      <c r="AD98" s="225"/>
      <c r="AE98" s="225"/>
      <c r="AF98" s="225"/>
      <c r="AG98" s="225"/>
      <c r="AH98" s="225"/>
      <c r="AI98" s="225"/>
      <c r="AJ98" s="225"/>
      <c r="AK98" s="225"/>
      <c r="AL98" s="226"/>
      <c r="AM98" s="12"/>
      <c r="AN98" s="10"/>
    </row>
    <row r="99" spans="1:40" ht="13.5" customHeight="1" x14ac:dyDescent="0.2">
      <c r="A99" s="5"/>
      <c r="B99" s="12"/>
      <c r="C99" s="224"/>
      <c r="D99" s="225"/>
      <c r="E99" s="225"/>
      <c r="F99" s="225"/>
      <c r="G99" s="225"/>
      <c r="H99" s="225"/>
      <c r="I99" s="225"/>
      <c r="J99" s="225"/>
      <c r="K99" s="225"/>
      <c r="L99" s="225"/>
      <c r="M99" s="225"/>
      <c r="N99" s="225"/>
      <c r="O99" s="225"/>
      <c r="P99" s="225"/>
      <c r="Q99" s="225"/>
      <c r="R99" s="226"/>
      <c r="S99" s="12"/>
      <c r="T99" s="12"/>
      <c r="U99" s="224"/>
      <c r="V99" s="225"/>
      <c r="W99" s="225"/>
      <c r="X99" s="225"/>
      <c r="Y99" s="225"/>
      <c r="Z99" s="225"/>
      <c r="AA99" s="225"/>
      <c r="AB99" s="225"/>
      <c r="AC99" s="225"/>
      <c r="AD99" s="225"/>
      <c r="AE99" s="225"/>
      <c r="AF99" s="225"/>
      <c r="AG99" s="225"/>
      <c r="AH99" s="225"/>
      <c r="AI99" s="225"/>
      <c r="AJ99" s="225"/>
      <c r="AK99" s="225"/>
      <c r="AL99" s="226"/>
      <c r="AM99" s="12"/>
      <c r="AN99" s="10"/>
    </row>
    <row r="100" spans="1:40" ht="13.5" customHeight="1" x14ac:dyDescent="0.2">
      <c r="A100" s="5"/>
      <c r="B100" s="12"/>
      <c r="C100" s="224"/>
      <c r="D100" s="225"/>
      <c r="E100" s="225"/>
      <c r="F100" s="225"/>
      <c r="G100" s="225"/>
      <c r="H100" s="225"/>
      <c r="I100" s="225"/>
      <c r="J100" s="225"/>
      <c r="K100" s="225"/>
      <c r="L100" s="225"/>
      <c r="M100" s="225"/>
      <c r="N100" s="225"/>
      <c r="O100" s="225"/>
      <c r="P100" s="225"/>
      <c r="Q100" s="225"/>
      <c r="R100" s="226"/>
      <c r="S100" s="12"/>
      <c r="T100" s="12"/>
      <c r="U100" s="224"/>
      <c r="V100" s="225"/>
      <c r="W100" s="225"/>
      <c r="X100" s="225"/>
      <c r="Y100" s="225"/>
      <c r="Z100" s="225"/>
      <c r="AA100" s="225"/>
      <c r="AB100" s="225"/>
      <c r="AC100" s="225"/>
      <c r="AD100" s="225"/>
      <c r="AE100" s="225"/>
      <c r="AF100" s="225"/>
      <c r="AG100" s="225"/>
      <c r="AH100" s="225"/>
      <c r="AI100" s="225"/>
      <c r="AJ100" s="225"/>
      <c r="AK100" s="225"/>
      <c r="AL100" s="226"/>
      <c r="AM100" s="12"/>
      <c r="AN100" s="10"/>
    </row>
    <row r="101" spans="1:40" ht="13.5" customHeight="1" x14ac:dyDescent="0.2">
      <c r="A101" s="5"/>
      <c r="B101" s="12"/>
      <c r="C101" s="224"/>
      <c r="D101" s="225"/>
      <c r="E101" s="225"/>
      <c r="F101" s="225"/>
      <c r="G101" s="225"/>
      <c r="H101" s="225"/>
      <c r="I101" s="225"/>
      <c r="J101" s="225"/>
      <c r="K101" s="225"/>
      <c r="L101" s="225"/>
      <c r="M101" s="225"/>
      <c r="N101" s="225"/>
      <c r="O101" s="225"/>
      <c r="P101" s="225"/>
      <c r="Q101" s="225"/>
      <c r="R101" s="226"/>
      <c r="S101" s="12"/>
      <c r="T101" s="12"/>
      <c r="U101" s="224"/>
      <c r="V101" s="225"/>
      <c r="W101" s="225"/>
      <c r="X101" s="225"/>
      <c r="Y101" s="225"/>
      <c r="Z101" s="225"/>
      <c r="AA101" s="225"/>
      <c r="AB101" s="225"/>
      <c r="AC101" s="225"/>
      <c r="AD101" s="225"/>
      <c r="AE101" s="225"/>
      <c r="AF101" s="225"/>
      <c r="AG101" s="225"/>
      <c r="AH101" s="225"/>
      <c r="AI101" s="225"/>
      <c r="AJ101" s="225"/>
      <c r="AK101" s="225"/>
      <c r="AL101" s="226"/>
      <c r="AM101" s="12"/>
      <c r="AN101" s="10"/>
    </row>
    <row r="102" spans="1:40" ht="13.5" customHeight="1" x14ac:dyDescent="0.2">
      <c r="A102" s="5"/>
      <c r="B102" s="12"/>
      <c r="C102" s="224"/>
      <c r="D102" s="225"/>
      <c r="E102" s="225"/>
      <c r="F102" s="225"/>
      <c r="G102" s="225"/>
      <c r="H102" s="225"/>
      <c r="I102" s="225"/>
      <c r="J102" s="225"/>
      <c r="K102" s="225"/>
      <c r="L102" s="225"/>
      <c r="M102" s="225"/>
      <c r="N102" s="225"/>
      <c r="O102" s="225"/>
      <c r="P102" s="225"/>
      <c r="Q102" s="225"/>
      <c r="R102" s="226"/>
      <c r="S102" s="12"/>
      <c r="T102" s="12"/>
      <c r="U102" s="224"/>
      <c r="V102" s="225"/>
      <c r="W102" s="225"/>
      <c r="X102" s="225"/>
      <c r="Y102" s="225"/>
      <c r="Z102" s="225"/>
      <c r="AA102" s="225"/>
      <c r="AB102" s="225"/>
      <c r="AC102" s="225"/>
      <c r="AD102" s="225"/>
      <c r="AE102" s="225"/>
      <c r="AF102" s="225"/>
      <c r="AG102" s="225"/>
      <c r="AH102" s="225"/>
      <c r="AI102" s="225"/>
      <c r="AJ102" s="225"/>
      <c r="AK102" s="225"/>
      <c r="AL102" s="226"/>
      <c r="AM102" s="12"/>
      <c r="AN102" s="10"/>
    </row>
    <row r="103" spans="1:40" ht="13.5" customHeight="1" x14ac:dyDescent="0.25">
      <c r="A103" s="5"/>
      <c r="B103" s="54"/>
      <c r="C103" s="224"/>
      <c r="D103" s="225"/>
      <c r="E103" s="225"/>
      <c r="F103" s="225"/>
      <c r="G103" s="225"/>
      <c r="H103" s="225"/>
      <c r="I103" s="225"/>
      <c r="J103" s="225"/>
      <c r="K103" s="225"/>
      <c r="L103" s="225"/>
      <c r="M103" s="225"/>
      <c r="N103" s="225"/>
      <c r="O103" s="225"/>
      <c r="P103" s="225"/>
      <c r="Q103" s="225"/>
      <c r="R103" s="226"/>
      <c r="S103" s="54"/>
      <c r="T103" s="54"/>
      <c r="U103" s="224"/>
      <c r="V103" s="225"/>
      <c r="W103" s="225"/>
      <c r="X103" s="225"/>
      <c r="Y103" s="225"/>
      <c r="Z103" s="225"/>
      <c r="AA103" s="225"/>
      <c r="AB103" s="225"/>
      <c r="AC103" s="225"/>
      <c r="AD103" s="225"/>
      <c r="AE103" s="225"/>
      <c r="AF103" s="225"/>
      <c r="AG103" s="225"/>
      <c r="AH103" s="225"/>
      <c r="AI103" s="225"/>
      <c r="AJ103" s="225"/>
      <c r="AK103" s="225"/>
      <c r="AL103" s="226"/>
      <c r="AM103" s="12"/>
      <c r="AN103" s="10"/>
    </row>
    <row r="104" spans="1:40" ht="13.5" customHeight="1" x14ac:dyDescent="0.2">
      <c r="A104" s="5"/>
      <c r="C104" s="224"/>
      <c r="D104" s="225"/>
      <c r="E104" s="225"/>
      <c r="F104" s="225"/>
      <c r="G104" s="225"/>
      <c r="H104" s="225"/>
      <c r="I104" s="225"/>
      <c r="J104" s="225"/>
      <c r="K104" s="225"/>
      <c r="L104" s="225"/>
      <c r="M104" s="225"/>
      <c r="N104" s="225"/>
      <c r="O104" s="225"/>
      <c r="P104" s="225"/>
      <c r="Q104" s="225"/>
      <c r="R104" s="226"/>
      <c r="U104" s="224"/>
      <c r="V104" s="225"/>
      <c r="W104" s="225"/>
      <c r="X104" s="225"/>
      <c r="Y104" s="225"/>
      <c r="Z104" s="225"/>
      <c r="AA104" s="225"/>
      <c r="AB104" s="225"/>
      <c r="AC104" s="225"/>
      <c r="AD104" s="225"/>
      <c r="AE104" s="225"/>
      <c r="AF104" s="225"/>
      <c r="AG104" s="225"/>
      <c r="AH104" s="225"/>
      <c r="AI104" s="225"/>
      <c r="AJ104" s="225"/>
      <c r="AK104" s="225"/>
      <c r="AL104" s="226"/>
      <c r="AM104" s="12"/>
      <c r="AN104" s="10"/>
    </row>
    <row r="105" spans="1:40" ht="13.5" customHeight="1" x14ac:dyDescent="0.2">
      <c r="A105" s="5"/>
      <c r="C105" s="224"/>
      <c r="D105" s="225"/>
      <c r="E105" s="225"/>
      <c r="F105" s="225"/>
      <c r="G105" s="225"/>
      <c r="H105" s="225"/>
      <c r="I105" s="225"/>
      <c r="J105" s="225"/>
      <c r="K105" s="225"/>
      <c r="L105" s="225"/>
      <c r="M105" s="225"/>
      <c r="N105" s="225"/>
      <c r="O105" s="225"/>
      <c r="P105" s="225"/>
      <c r="Q105" s="225"/>
      <c r="R105" s="226"/>
      <c r="U105" s="224"/>
      <c r="V105" s="225"/>
      <c r="W105" s="225"/>
      <c r="X105" s="225"/>
      <c r="Y105" s="225"/>
      <c r="Z105" s="225"/>
      <c r="AA105" s="225"/>
      <c r="AB105" s="225"/>
      <c r="AC105" s="225"/>
      <c r="AD105" s="225"/>
      <c r="AE105" s="225"/>
      <c r="AF105" s="225"/>
      <c r="AG105" s="225"/>
      <c r="AH105" s="225"/>
      <c r="AI105" s="225"/>
      <c r="AJ105" s="225"/>
      <c r="AK105" s="225"/>
      <c r="AL105" s="226"/>
      <c r="AM105" s="12"/>
      <c r="AN105" s="10"/>
    </row>
    <row r="106" spans="1:40" ht="13.5" customHeight="1" x14ac:dyDescent="0.2">
      <c r="A106" s="5"/>
      <c r="C106" s="224"/>
      <c r="D106" s="225"/>
      <c r="E106" s="225"/>
      <c r="F106" s="225"/>
      <c r="G106" s="225"/>
      <c r="H106" s="225"/>
      <c r="I106" s="225"/>
      <c r="J106" s="225"/>
      <c r="K106" s="225"/>
      <c r="L106" s="225"/>
      <c r="M106" s="225"/>
      <c r="N106" s="225"/>
      <c r="O106" s="225"/>
      <c r="P106" s="225"/>
      <c r="Q106" s="225"/>
      <c r="R106" s="226"/>
      <c r="U106" s="224"/>
      <c r="V106" s="225"/>
      <c r="W106" s="225"/>
      <c r="X106" s="225"/>
      <c r="Y106" s="225"/>
      <c r="Z106" s="225"/>
      <c r="AA106" s="225"/>
      <c r="AB106" s="225"/>
      <c r="AC106" s="225"/>
      <c r="AD106" s="225"/>
      <c r="AE106" s="225"/>
      <c r="AF106" s="225"/>
      <c r="AG106" s="225"/>
      <c r="AH106" s="225"/>
      <c r="AI106" s="225"/>
      <c r="AJ106" s="225"/>
      <c r="AK106" s="225"/>
      <c r="AL106" s="226"/>
      <c r="AM106" s="12"/>
      <c r="AN106" s="10"/>
    </row>
    <row r="107" spans="1:40" ht="13.5" customHeight="1" x14ac:dyDescent="0.2">
      <c r="A107" s="5"/>
      <c r="C107" s="224"/>
      <c r="D107" s="225"/>
      <c r="E107" s="225"/>
      <c r="F107" s="225"/>
      <c r="G107" s="225"/>
      <c r="H107" s="225"/>
      <c r="I107" s="225"/>
      <c r="J107" s="225"/>
      <c r="K107" s="225"/>
      <c r="L107" s="225"/>
      <c r="M107" s="225"/>
      <c r="N107" s="225"/>
      <c r="O107" s="225"/>
      <c r="P107" s="225"/>
      <c r="Q107" s="225"/>
      <c r="R107" s="226"/>
      <c r="U107" s="224"/>
      <c r="V107" s="225"/>
      <c r="W107" s="225"/>
      <c r="X107" s="225"/>
      <c r="Y107" s="225"/>
      <c r="Z107" s="225"/>
      <c r="AA107" s="225"/>
      <c r="AB107" s="225"/>
      <c r="AC107" s="225"/>
      <c r="AD107" s="225"/>
      <c r="AE107" s="225"/>
      <c r="AF107" s="225"/>
      <c r="AG107" s="225"/>
      <c r="AH107" s="225"/>
      <c r="AI107" s="225"/>
      <c r="AJ107" s="225"/>
      <c r="AK107" s="225"/>
      <c r="AL107" s="226"/>
      <c r="AM107" s="12"/>
      <c r="AN107" s="10"/>
    </row>
    <row r="108" spans="1:40" ht="13.5" customHeight="1" x14ac:dyDescent="0.2">
      <c r="A108" s="5"/>
      <c r="C108" s="224"/>
      <c r="D108" s="225"/>
      <c r="E108" s="225"/>
      <c r="F108" s="225"/>
      <c r="G108" s="225"/>
      <c r="H108" s="225"/>
      <c r="I108" s="225"/>
      <c r="J108" s="225"/>
      <c r="K108" s="225"/>
      <c r="L108" s="225"/>
      <c r="M108" s="225"/>
      <c r="N108" s="225"/>
      <c r="O108" s="225"/>
      <c r="P108" s="225"/>
      <c r="Q108" s="225"/>
      <c r="R108" s="226"/>
      <c r="U108" s="224"/>
      <c r="V108" s="225"/>
      <c r="W108" s="225"/>
      <c r="X108" s="225"/>
      <c r="Y108" s="225"/>
      <c r="Z108" s="225"/>
      <c r="AA108" s="225"/>
      <c r="AB108" s="225"/>
      <c r="AC108" s="225"/>
      <c r="AD108" s="225"/>
      <c r="AE108" s="225"/>
      <c r="AF108" s="225"/>
      <c r="AG108" s="225"/>
      <c r="AH108" s="225"/>
      <c r="AI108" s="225"/>
      <c r="AJ108" s="225"/>
      <c r="AK108" s="225"/>
      <c r="AL108" s="226"/>
      <c r="AM108" s="12"/>
      <c r="AN108" s="10"/>
    </row>
    <row r="109" spans="1:40" ht="13.5" customHeight="1" x14ac:dyDescent="0.2">
      <c r="A109" s="5"/>
      <c r="C109" s="227"/>
      <c r="D109" s="228"/>
      <c r="E109" s="228"/>
      <c r="F109" s="228"/>
      <c r="G109" s="228"/>
      <c r="H109" s="228"/>
      <c r="I109" s="228"/>
      <c r="J109" s="228"/>
      <c r="K109" s="228"/>
      <c r="L109" s="228"/>
      <c r="M109" s="228"/>
      <c r="N109" s="228"/>
      <c r="O109" s="228"/>
      <c r="P109" s="228"/>
      <c r="Q109" s="228"/>
      <c r="R109" s="229"/>
      <c r="U109" s="227"/>
      <c r="V109" s="228"/>
      <c r="W109" s="228"/>
      <c r="X109" s="228"/>
      <c r="Y109" s="228"/>
      <c r="Z109" s="228"/>
      <c r="AA109" s="228"/>
      <c r="AB109" s="228"/>
      <c r="AC109" s="228"/>
      <c r="AD109" s="228"/>
      <c r="AE109" s="228"/>
      <c r="AF109" s="228"/>
      <c r="AG109" s="228"/>
      <c r="AH109" s="228"/>
      <c r="AI109" s="228"/>
      <c r="AJ109" s="228"/>
      <c r="AK109" s="228"/>
      <c r="AL109" s="229"/>
      <c r="AM109" s="12"/>
      <c r="AN109" s="10"/>
    </row>
    <row r="110" spans="1:40" ht="13.5" customHeight="1" x14ac:dyDescent="0.2">
      <c r="A110" s="5"/>
      <c r="AN110" s="6"/>
    </row>
    <row r="111" spans="1:40" ht="18" customHeight="1" x14ac:dyDescent="0.2">
      <c r="A111" s="5"/>
      <c r="C111" s="377" t="str">
        <f>IF($AI$4="DEUTSCH",Übersetzungen!A34,Übersetzungen!B34)</f>
        <v>Die Einreichung dieses Formulars berechtigt nicht zur Durchführung der beantragten Änderungen.
Die schriftliche Genehmigung seitens DEUTZ ist Voraussetzung für die Umsetzung.
Genehmigte Änderungen müssen je nach Anforderung mittels Muster (PPAP) freigegeben werden. Hierbei ist zu berücksichtigen, dass DEUTZ im Rahmen dieser Bemusterung eine vollständige Materialdeklaration (Materialdatenblatt, über CDX (ggf. IMDS)) zur Sicherstellung der Material Compliance einfordert. 
Unvollständige und undetaillierte Unterlagen werden nicht bearbeitet.
DEUTZ behält sich vor, die Kosten für die Bearbeitung und Dokumentation des EPCR in Rechnung zu stellen.</v>
      </c>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N111" s="6"/>
    </row>
    <row r="112" spans="1:40" ht="18" customHeight="1" x14ac:dyDescent="0.2">
      <c r="A112" s="5"/>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7"/>
      <c r="AB112" s="377"/>
      <c r="AC112" s="377"/>
      <c r="AD112" s="377"/>
      <c r="AE112" s="377"/>
      <c r="AF112" s="377"/>
      <c r="AG112" s="377"/>
      <c r="AH112" s="377"/>
      <c r="AI112" s="377"/>
      <c r="AJ112" s="377"/>
      <c r="AK112" s="377"/>
      <c r="AL112" s="377"/>
      <c r="AN112" s="6"/>
    </row>
    <row r="113" spans="1:40" ht="18" customHeight="1" x14ac:dyDescent="0.2">
      <c r="A113" s="5"/>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N113" s="6"/>
    </row>
    <row r="114" spans="1:40" ht="18" customHeight="1" x14ac:dyDescent="0.2">
      <c r="A114" s="5"/>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N114" s="6"/>
    </row>
    <row r="115" spans="1:40" ht="18" customHeight="1" x14ac:dyDescent="0.2">
      <c r="A115" s="5"/>
      <c r="C115" s="377"/>
      <c r="D115" s="377"/>
      <c r="E115" s="377"/>
      <c r="F115" s="377"/>
      <c r="G115" s="377"/>
      <c r="H115" s="377"/>
      <c r="I115" s="377"/>
      <c r="J115" s="377"/>
      <c r="K115" s="377"/>
      <c r="L115" s="377"/>
      <c r="M115" s="377"/>
      <c r="N115" s="377"/>
      <c r="O115" s="377"/>
      <c r="P115" s="377"/>
      <c r="Q115" s="377"/>
      <c r="R115" s="377"/>
      <c r="S115" s="377"/>
      <c r="T115" s="377"/>
      <c r="U115" s="377"/>
      <c r="V115" s="377"/>
      <c r="W115" s="377"/>
      <c r="X115" s="377"/>
      <c r="Y115" s="377"/>
      <c r="Z115" s="377"/>
      <c r="AA115" s="377"/>
      <c r="AB115" s="377"/>
      <c r="AC115" s="377"/>
      <c r="AD115" s="377"/>
      <c r="AE115" s="377"/>
      <c r="AF115" s="377"/>
      <c r="AG115" s="377"/>
      <c r="AH115" s="377"/>
      <c r="AI115" s="377"/>
      <c r="AJ115" s="377"/>
      <c r="AK115" s="377"/>
      <c r="AL115" s="377"/>
      <c r="AN115" s="6"/>
    </row>
    <row r="116" spans="1:40" ht="18" customHeight="1" x14ac:dyDescent="0.2">
      <c r="A116" s="5"/>
      <c r="C116" s="377"/>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77"/>
      <c r="AK116" s="377"/>
      <c r="AL116" s="377"/>
      <c r="AN116" s="6"/>
    </row>
    <row r="117" spans="1:40" ht="7.5" customHeight="1" thickBot="1" x14ac:dyDescent="0.25">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15"/>
    </row>
    <row r="118" spans="1:40" ht="26.25" customHeight="1" x14ac:dyDescent="0.2">
      <c r="A118" s="1"/>
      <c r="B118" s="2"/>
      <c r="C118" s="47"/>
      <c r="D118" s="47"/>
      <c r="E118" s="47"/>
      <c r="F118" s="47"/>
      <c r="G118" s="47"/>
      <c r="H118" s="47"/>
      <c r="I118" s="47"/>
      <c r="J118" s="47"/>
      <c r="K118" s="47"/>
      <c r="L118" s="47"/>
      <c r="M118" s="47"/>
      <c r="N118" s="47"/>
      <c r="O118" s="47"/>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3"/>
    </row>
    <row r="119" spans="1:40" ht="30" customHeight="1" thickBot="1" x14ac:dyDescent="0.35">
      <c r="A119" s="5"/>
      <c r="B119" s="232" t="s">
        <v>5</v>
      </c>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5"/>
      <c r="AG119" s="25"/>
      <c r="AH119" s="25"/>
      <c r="AI119" s="25"/>
      <c r="AJ119" s="25"/>
      <c r="AK119" s="25"/>
      <c r="AL119" s="25"/>
      <c r="AN119" s="6"/>
    </row>
    <row r="120" spans="1:40" ht="15.75" customHeight="1" thickTop="1" x14ac:dyDescent="0.2">
      <c r="A120" s="48"/>
      <c r="B120" s="35" t="s">
        <v>0</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0"/>
      <c r="AG120" s="30"/>
      <c r="AH120" s="30"/>
      <c r="AI120" s="30"/>
      <c r="AJ120" s="30"/>
      <c r="AK120" s="30"/>
      <c r="AL120" s="30"/>
      <c r="AM120" s="24"/>
      <c r="AN120" s="49"/>
    </row>
    <row r="121" spans="1:40" ht="37.5" customHeight="1" x14ac:dyDescent="0.2">
      <c r="A121" s="5"/>
      <c r="B121" s="12"/>
      <c r="C121" s="40"/>
      <c r="D121" s="40"/>
      <c r="E121" s="40"/>
      <c r="F121" s="40"/>
      <c r="G121" s="40"/>
      <c r="H121" s="40"/>
      <c r="I121" s="39"/>
      <c r="J121" s="39"/>
      <c r="K121" s="39"/>
      <c r="L121" s="39"/>
      <c r="M121" s="39"/>
      <c r="N121" s="12"/>
      <c r="O121" s="12"/>
      <c r="P121" s="12"/>
      <c r="Q121" s="40"/>
      <c r="R121" s="40"/>
      <c r="S121" s="40"/>
      <c r="T121" s="40"/>
      <c r="U121" s="40"/>
      <c r="V121" s="40"/>
      <c r="W121" s="39"/>
      <c r="X121" s="39"/>
      <c r="Y121" s="39"/>
      <c r="Z121" s="39"/>
      <c r="AA121" s="39"/>
      <c r="AB121" s="12"/>
      <c r="AC121" s="12"/>
      <c r="AD121" s="12"/>
      <c r="AE121" s="12"/>
      <c r="AF121" s="12"/>
      <c r="AG121" s="12"/>
      <c r="AH121" s="12"/>
      <c r="AI121" s="12"/>
      <c r="AJ121" s="12"/>
      <c r="AK121" s="12"/>
      <c r="AL121" s="12"/>
      <c r="AM121" s="12"/>
      <c r="AN121" s="10"/>
    </row>
    <row r="122" spans="1:40" ht="12.75" customHeight="1" x14ac:dyDescent="0.2">
      <c r="A122" s="5"/>
      <c r="B122" s="12"/>
      <c r="C122" s="234" t="str">
        <f>IF($AI$4="deutsch",Übersetzungen!A36,Übersetzungen!B36)</f>
        <v>Haben die Änderungen Einfluss auf die folgenden Bereiche? - bitte erläutern</v>
      </c>
      <c r="D122" s="234"/>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12"/>
      <c r="AN122" s="10"/>
    </row>
    <row r="123" spans="1:40" ht="12.75" customHeight="1" x14ac:dyDescent="0.2">
      <c r="A123" s="5"/>
      <c r="B123" s="12"/>
      <c r="C123" s="230"/>
      <c r="D123" s="230"/>
      <c r="E123" s="230"/>
      <c r="F123" s="230"/>
      <c r="G123" s="230"/>
      <c r="H123" s="230"/>
      <c r="I123" s="231"/>
      <c r="J123" s="231"/>
      <c r="K123" s="231"/>
      <c r="L123" s="231"/>
      <c r="M123" s="231"/>
      <c r="N123" s="12"/>
      <c r="O123" s="12"/>
      <c r="P123" s="12"/>
      <c r="Q123" s="230"/>
      <c r="R123" s="230"/>
      <c r="S123" s="230"/>
      <c r="T123" s="230"/>
      <c r="U123" s="230"/>
      <c r="V123" s="230"/>
      <c r="W123" s="231"/>
      <c r="X123" s="231"/>
      <c r="Y123" s="231"/>
      <c r="Z123" s="231"/>
      <c r="AA123" s="231"/>
      <c r="AB123" s="12"/>
      <c r="AC123" s="12"/>
      <c r="AD123" s="12"/>
      <c r="AE123" s="12"/>
      <c r="AF123" s="12"/>
      <c r="AG123" s="12"/>
      <c r="AH123" s="12"/>
      <c r="AI123" s="12"/>
      <c r="AJ123" s="12"/>
      <c r="AK123" s="12"/>
      <c r="AL123" s="12"/>
      <c r="AM123" s="12"/>
      <c r="AN123" s="10"/>
    </row>
    <row r="124" spans="1:40" ht="12.75" customHeight="1" x14ac:dyDescent="0.2">
      <c r="A124" s="5"/>
      <c r="B124" s="12"/>
      <c r="C124" s="233" t="str">
        <f>IF($AI$4="deutsch",Übersetzungen!A39,Übersetzungen!B39)</f>
        <v>Produkt:</v>
      </c>
      <c r="D124" s="233"/>
      <c r="E124" s="233"/>
      <c r="F124" s="233"/>
      <c r="G124" s="233"/>
      <c r="H124" s="12"/>
      <c r="I124" s="12"/>
      <c r="J124" s="12"/>
      <c r="K124" s="12"/>
      <c r="L124" s="12"/>
      <c r="M124" s="12"/>
      <c r="N124" s="12"/>
      <c r="O124" s="12"/>
      <c r="P124" s="12" t="str">
        <f>IF($AI$4="deutsch",Übersetzungen!A37,Übersetzungen!B37)</f>
        <v>Ja</v>
      </c>
      <c r="Q124" s="12"/>
      <c r="R124" s="12"/>
      <c r="S124" s="32"/>
      <c r="T124" s="12"/>
      <c r="U124" s="12"/>
      <c r="V124" s="12"/>
      <c r="W124" s="12"/>
      <c r="X124" s="57" t="str">
        <f>IF($AI$4="deutsch",Übersetzungen!A38,Übersetzungen!B38)</f>
        <v>Nein</v>
      </c>
      <c r="Y124" s="12"/>
      <c r="Z124" s="12"/>
      <c r="AA124" s="32"/>
      <c r="AB124" s="12"/>
      <c r="AC124" s="12"/>
      <c r="AD124" s="12"/>
      <c r="AE124" s="12"/>
      <c r="AF124" s="12"/>
      <c r="AG124" s="12"/>
      <c r="AH124" s="12"/>
      <c r="AI124" s="12"/>
      <c r="AJ124" s="12"/>
      <c r="AK124" s="12"/>
      <c r="AL124" s="12"/>
      <c r="AM124" s="12"/>
      <c r="AN124" s="10"/>
    </row>
    <row r="125" spans="1:40" ht="6.75" customHeight="1" x14ac:dyDescent="0.2">
      <c r="A125" s="5"/>
      <c r="B125" s="263"/>
      <c r="C125" s="263"/>
      <c r="D125" s="263"/>
      <c r="E125" s="263"/>
      <c r="F125" s="263"/>
      <c r="G125" s="263"/>
      <c r="H125" s="263"/>
      <c r="I125" s="263"/>
      <c r="J125" s="263"/>
      <c r="K125" s="263"/>
      <c r="L125" s="263"/>
      <c r="M125" s="263"/>
      <c r="N125" s="263"/>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0"/>
    </row>
    <row r="126" spans="1:40" ht="12.75" customHeight="1" x14ac:dyDescent="0.2">
      <c r="A126" s="5"/>
      <c r="B126" s="12"/>
      <c r="C126" s="221"/>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3"/>
      <c r="AM126" s="12"/>
      <c r="AN126" s="10"/>
    </row>
    <row r="127" spans="1:40" ht="12.75" customHeight="1" x14ac:dyDescent="0.2">
      <c r="A127" s="5"/>
      <c r="B127" s="12"/>
      <c r="C127" s="227"/>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9"/>
      <c r="AM127" s="12"/>
      <c r="AN127" s="10"/>
    </row>
    <row r="128" spans="1:40" ht="12.75" customHeight="1" x14ac:dyDescent="0.2">
      <c r="A128" s="5"/>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0"/>
    </row>
    <row r="129" spans="1:40" ht="12.75" customHeight="1" x14ac:dyDescent="0.2">
      <c r="A129" s="5"/>
      <c r="B129" s="12"/>
      <c r="C129" s="233" t="str">
        <f>IF($AI$4="DEUTSCH",Übersetzungen!A40,Übersetzungen!B40)</f>
        <v>Qualität:</v>
      </c>
      <c r="D129" s="233"/>
      <c r="E129" s="233"/>
      <c r="F129" s="233"/>
      <c r="G129" s="233"/>
      <c r="H129" s="40"/>
      <c r="I129" s="40"/>
      <c r="J129" s="40"/>
      <c r="K129" s="40"/>
      <c r="L129" s="40"/>
      <c r="M129" s="40"/>
      <c r="N129" s="40"/>
      <c r="O129" s="40"/>
      <c r="P129" s="12" t="str">
        <f>IF($AI$4="deutsch",Übersetzungen!A37,Übersetzungen!B37)</f>
        <v>Ja</v>
      </c>
      <c r="Q129" s="12"/>
      <c r="R129" s="12"/>
      <c r="S129" s="32"/>
      <c r="T129" s="12"/>
      <c r="U129" s="12"/>
      <c r="V129" s="12"/>
      <c r="W129" s="12"/>
      <c r="X129" s="58" t="str">
        <f>IF($AI$4="deutsch",Übersetzungen!A38,Übersetzungen!B38)</f>
        <v>Nein</v>
      </c>
      <c r="Y129" s="9"/>
      <c r="Z129" s="9"/>
      <c r="AA129" s="32"/>
      <c r="AB129" s="41"/>
      <c r="AC129" s="41"/>
      <c r="AD129" s="41"/>
      <c r="AE129" s="41"/>
      <c r="AF129" s="12"/>
      <c r="AG129" s="12"/>
      <c r="AH129" s="12"/>
      <c r="AI129" s="12"/>
      <c r="AJ129" s="12"/>
      <c r="AK129" s="12"/>
      <c r="AL129" s="12"/>
      <c r="AM129" s="12"/>
      <c r="AN129" s="10"/>
    </row>
    <row r="130" spans="1:40" ht="6.75" customHeight="1" x14ac:dyDescent="0.2">
      <c r="A130" s="5"/>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0"/>
    </row>
    <row r="131" spans="1:40" ht="12.75" customHeight="1" x14ac:dyDescent="0.2">
      <c r="A131" s="5"/>
      <c r="B131" s="12"/>
      <c r="C131" s="221"/>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3"/>
      <c r="AM131" s="12"/>
      <c r="AN131" s="10"/>
    </row>
    <row r="132" spans="1:40" ht="12.75" customHeight="1" x14ac:dyDescent="0.2">
      <c r="A132" s="5"/>
      <c r="B132" s="12"/>
      <c r="C132" s="227"/>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c r="AG132" s="228"/>
      <c r="AH132" s="228"/>
      <c r="AI132" s="228"/>
      <c r="AJ132" s="228"/>
      <c r="AK132" s="228"/>
      <c r="AL132" s="229"/>
      <c r="AM132" s="12"/>
      <c r="AN132" s="10"/>
    </row>
    <row r="133" spans="1:40" ht="12.75" customHeight="1" x14ac:dyDescent="0.2">
      <c r="A133" s="5"/>
      <c r="B133" s="12"/>
      <c r="C133" s="230"/>
      <c r="D133" s="230"/>
      <c r="E133" s="230"/>
      <c r="F133" s="230"/>
      <c r="G133" s="230"/>
      <c r="H133" s="230"/>
      <c r="I133" s="230"/>
      <c r="J133" s="230"/>
      <c r="K133" s="230"/>
      <c r="L133" s="230"/>
      <c r="M133" s="230"/>
      <c r="N133" s="230"/>
      <c r="O133" s="230"/>
      <c r="P133" s="230"/>
      <c r="Q133" s="230"/>
      <c r="R133" s="230"/>
      <c r="S133" s="12"/>
      <c r="T133" s="12"/>
      <c r="U133" s="12"/>
      <c r="V133" s="12"/>
      <c r="W133" s="12"/>
      <c r="X133" s="264"/>
      <c r="Y133" s="264"/>
      <c r="Z133" s="264"/>
      <c r="AA133" s="264"/>
      <c r="AB133" s="264"/>
      <c r="AC133" s="264"/>
      <c r="AD133" s="264"/>
      <c r="AE133" s="264"/>
      <c r="AF133" s="12"/>
      <c r="AG133" s="12"/>
      <c r="AH133" s="12"/>
      <c r="AI133" s="12"/>
      <c r="AJ133" s="12"/>
      <c r="AK133" s="12"/>
      <c r="AL133" s="12"/>
      <c r="AM133" s="12"/>
      <c r="AN133" s="10"/>
    </row>
    <row r="134" spans="1:40" ht="12.75" customHeight="1" x14ac:dyDescent="0.2">
      <c r="A134" s="5"/>
      <c r="B134" s="12"/>
      <c r="C134" s="233" t="str">
        <f>IF($AI$4="deutsch",Übersetzungen!A41,Übersetzungen!B41)</f>
        <v>Preis:</v>
      </c>
      <c r="D134" s="233"/>
      <c r="E134" s="233"/>
      <c r="F134" s="233"/>
      <c r="G134" s="12"/>
      <c r="H134" s="12"/>
      <c r="I134" s="12"/>
      <c r="J134" s="12"/>
      <c r="K134" s="12"/>
      <c r="L134" s="12"/>
      <c r="M134" s="12"/>
      <c r="N134" s="12"/>
      <c r="O134" s="12"/>
      <c r="P134" s="12" t="str">
        <f>IF($AI$4="deutsch",Übersetzungen!A37,Übersetzungen!B37)</f>
        <v>Ja</v>
      </c>
      <c r="Q134" s="12"/>
      <c r="R134" s="12"/>
      <c r="S134" s="32"/>
      <c r="T134" s="12"/>
      <c r="U134" s="12"/>
      <c r="V134" s="12"/>
      <c r="W134" s="12"/>
      <c r="X134" s="57" t="str">
        <f>IF($AI$4="deutsch",Übersetzungen!A38,Übersetzungen!B38)</f>
        <v>Nein</v>
      </c>
      <c r="Y134" s="12"/>
      <c r="Z134" s="12"/>
      <c r="AA134" s="32"/>
      <c r="AB134" s="12"/>
      <c r="AC134" s="12"/>
      <c r="AD134" s="12"/>
      <c r="AE134" s="12"/>
      <c r="AF134" s="12"/>
      <c r="AG134" s="12"/>
      <c r="AH134" s="12"/>
      <c r="AI134" s="12"/>
      <c r="AJ134" s="12"/>
      <c r="AK134" s="12"/>
      <c r="AL134" s="12"/>
      <c r="AM134" s="12"/>
      <c r="AN134" s="10"/>
    </row>
    <row r="135" spans="1:40" ht="6.75" customHeight="1" x14ac:dyDescent="0.2">
      <c r="A135" s="5"/>
      <c r="B135" s="12"/>
      <c r="C135" s="230"/>
      <c r="D135" s="230"/>
      <c r="E135" s="230"/>
      <c r="F135" s="230"/>
      <c r="G135" s="230"/>
      <c r="H135" s="230"/>
      <c r="I135" s="230"/>
      <c r="J135" s="230"/>
      <c r="K135" s="230"/>
      <c r="L135" s="230"/>
      <c r="M135" s="230"/>
      <c r="N135" s="230"/>
      <c r="O135" s="230"/>
      <c r="P135" s="230"/>
      <c r="Q135" s="230"/>
      <c r="R135" s="230"/>
      <c r="S135" s="12"/>
      <c r="T135" s="12"/>
      <c r="U135" s="12"/>
      <c r="V135" s="12"/>
      <c r="W135" s="12"/>
      <c r="X135" s="264"/>
      <c r="Y135" s="264"/>
      <c r="Z135" s="264"/>
      <c r="AA135" s="264"/>
      <c r="AB135" s="264"/>
      <c r="AC135" s="264"/>
      <c r="AD135" s="264"/>
      <c r="AE135" s="264"/>
      <c r="AF135" s="12"/>
      <c r="AG135" s="12"/>
      <c r="AH135" s="12"/>
      <c r="AI135" s="12"/>
      <c r="AJ135" s="12"/>
      <c r="AK135" s="12"/>
      <c r="AL135" s="12"/>
      <c r="AM135" s="12"/>
      <c r="AN135" s="10"/>
    </row>
    <row r="136" spans="1:40" ht="12.75" customHeight="1" x14ac:dyDescent="0.2">
      <c r="A136" s="5"/>
      <c r="B136" s="12"/>
      <c r="C136" s="221"/>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3"/>
      <c r="AM136" s="12"/>
      <c r="AN136" s="10"/>
    </row>
    <row r="137" spans="1:40" ht="12.75" customHeight="1" x14ac:dyDescent="0.2">
      <c r="A137" s="5"/>
      <c r="B137" s="12"/>
      <c r="C137" s="227"/>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9"/>
      <c r="AM137" s="12"/>
      <c r="AN137" s="10"/>
    </row>
    <row r="138" spans="1:40" ht="12.75" customHeight="1" x14ac:dyDescent="0.2">
      <c r="A138" s="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0"/>
    </row>
    <row r="139" spans="1:40" ht="12.75" customHeight="1" x14ac:dyDescent="0.2">
      <c r="A139" s="5"/>
      <c r="B139" s="12"/>
      <c r="C139" s="233" t="str">
        <f>IF($AI$4="DEUTSCH",Übersetzungen!A42,Übersetzungen!B42)</f>
        <v>Logistik:</v>
      </c>
      <c r="D139" s="233"/>
      <c r="E139" s="233"/>
      <c r="F139" s="233"/>
      <c r="G139" s="233"/>
      <c r="H139" s="233"/>
      <c r="I139" s="38"/>
      <c r="J139" s="38"/>
      <c r="K139" s="38"/>
      <c r="L139" s="12"/>
      <c r="M139" s="12"/>
      <c r="N139" s="12"/>
      <c r="O139" s="12"/>
      <c r="P139" s="40" t="str">
        <f>IF($AI$4="deutsch",Übersetzungen!A37,Übersetzungen!B37)</f>
        <v>Ja</v>
      </c>
      <c r="Q139" s="57"/>
      <c r="R139" s="40"/>
      <c r="S139" s="32"/>
      <c r="T139" s="12"/>
      <c r="U139" s="12"/>
      <c r="V139" s="12"/>
      <c r="W139" s="12"/>
      <c r="X139" s="57" t="str">
        <f>IF($AI$4="deutsch",Übersetzungen!A38,Übersetzungen!B38)</f>
        <v>Nein</v>
      </c>
      <c r="Y139" s="40"/>
      <c r="Z139" s="40"/>
      <c r="AA139" s="32"/>
      <c r="AB139" s="12"/>
      <c r="AC139" s="12"/>
      <c r="AD139" s="12"/>
      <c r="AE139" s="12"/>
      <c r="AF139" s="12"/>
      <c r="AG139" s="12"/>
      <c r="AH139" s="12"/>
      <c r="AI139" s="12"/>
      <c r="AJ139" s="12"/>
      <c r="AK139" s="12"/>
      <c r="AL139" s="12"/>
      <c r="AM139" s="12"/>
      <c r="AN139" s="10"/>
    </row>
    <row r="140" spans="1:40" ht="6.75" customHeight="1" x14ac:dyDescent="0.2">
      <c r="A140" s="5"/>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0"/>
    </row>
    <row r="141" spans="1:40" ht="12.75" customHeight="1" x14ac:dyDescent="0.2">
      <c r="A141" s="5"/>
      <c r="B141" s="12"/>
      <c r="C141" s="221"/>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3"/>
      <c r="AM141" s="12"/>
      <c r="AN141" s="10"/>
    </row>
    <row r="142" spans="1:40" ht="12.75" customHeight="1" x14ac:dyDescent="0.2">
      <c r="A142" s="5"/>
      <c r="B142" s="12"/>
      <c r="C142" s="227"/>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9"/>
      <c r="AM142" s="12"/>
      <c r="AN142" s="10"/>
    </row>
    <row r="143" spans="1:40" ht="12.75" customHeight="1" x14ac:dyDescent="0.2">
      <c r="A143" s="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N143" s="6"/>
    </row>
    <row r="144" spans="1:40" ht="12.75" customHeight="1" x14ac:dyDescent="0.2">
      <c r="A144" s="5"/>
      <c r="C144" s="283" t="str">
        <f>IF(AI4="deutsch",Übersetzungen!A66,Übersetzungen!B66)</f>
        <v>Bestätigung Form Fit Function (Interface Specification (FFFIS)):</v>
      </c>
      <c r="D144" s="284"/>
      <c r="E144" s="284"/>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5"/>
      <c r="AN144" s="6"/>
    </row>
    <row r="145" spans="1:40" ht="12.75" customHeight="1" x14ac:dyDescent="0.2">
      <c r="A145" s="5"/>
      <c r="AN145" s="6"/>
    </row>
    <row r="146" spans="1:40" ht="12.75" customHeight="1" x14ac:dyDescent="0.2">
      <c r="A146" s="5"/>
      <c r="P146" s="40" t="str">
        <f>IF($AI$4="deutsch",Übersetzungen!A37,Übersetzungen!B37)</f>
        <v>Ja</v>
      </c>
      <c r="AN146" s="6"/>
    </row>
    <row r="147" spans="1:40" ht="4.9000000000000004" customHeight="1" x14ac:dyDescent="0.2">
      <c r="A147" s="5"/>
      <c r="P147" s="40"/>
      <c r="AN147" s="6"/>
    </row>
    <row r="148" spans="1:40" ht="12.75" customHeight="1" x14ac:dyDescent="0.2">
      <c r="A148" s="5"/>
      <c r="C148" s="221"/>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3"/>
      <c r="AN148" s="6"/>
    </row>
    <row r="149" spans="1:40" ht="12.75" customHeight="1" x14ac:dyDescent="0.2">
      <c r="A149" s="5"/>
      <c r="C149" s="227"/>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8"/>
      <c r="AA149" s="228"/>
      <c r="AB149" s="228"/>
      <c r="AC149" s="228"/>
      <c r="AD149" s="228"/>
      <c r="AE149" s="228"/>
      <c r="AF149" s="228"/>
      <c r="AG149" s="228"/>
      <c r="AH149" s="228"/>
      <c r="AI149" s="228"/>
      <c r="AJ149" s="228"/>
      <c r="AK149" s="228"/>
      <c r="AL149" s="229"/>
      <c r="AN149" s="6"/>
    </row>
    <row r="150" spans="1:40" ht="12.75" customHeight="1" x14ac:dyDescent="0.2">
      <c r="A150" s="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N150" s="6"/>
    </row>
    <row r="151" spans="1:40" ht="12.75" customHeight="1" x14ac:dyDescent="0.2">
      <c r="A151" s="5"/>
      <c r="B151" s="12"/>
      <c r="C151" s="234" t="str">
        <f>IF($AI$4="deutsch",Übersetzungen!A46,Übersetzungen!B46)</f>
        <v>Sonstige Informationen:</v>
      </c>
      <c r="D151" s="234"/>
      <c r="E151" s="234"/>
      <c r="F151" s="234"/>
      <c r="G151" s="234"/>
      <c r="H151" s="234"/>
      <c r="I151" s="234"/>
      <c r="J151" s="234"/>
      <c r="K151" s="234"/>
      <c r="L151" s="234"/>
      <c r="M151" s="234"/>
      <c r="N151" s="234"/>
      <c r="O151" s="234"/>
      <c r="P151" s="234"/>
      <c r="Q151" s="234"/>
      <c r="R151" s="234"/>
      <c r="S151" s="234"/>
      <c r="T151" s="234"/>
      <c r="U151" s="45"/>
      <c r="V151" s="45"/>
      <c r="W151" s="45"/>
      <c r="X151" s="45"/>
      <c r="Y151" s="45"/>
      <c r="Z151" s="45"/>
      <c r="AA151" s="45"/>
      <c r="AB151" s="45"/>
      <c r="AC151" s="45"/>
      <c r="AD151" s="45"/>
      <c r="AE151" s="45"/>
      <c r="AF151" s="45"/>
      <c r="AG151" s="45"/>
      <c r="AH151" s="45"/>
      <c r="AI151" s="45"/>
      <c r="AJ151" s="45"/>
      <c r="AK151" s="45"/>
      <c r="AL151" s="45"/>
      <c r="AM151" s="12"/>
      <c r="AN151" s="10"/>
    </row>
    <row r="152" spans="1:40" ht="13.5" customHeight="1" x14ac:dyDescent="0.2">
      <c r="A152" s="5"/>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14"/>
      <c r="AN152" s="6"/>
    </row>
    <row r="153" spans="1:40" ht="12.75" customHeight="1" x14ac:dyDescent="0.2">
      <c r="A153" s="5"/>
      <c r="C153" s="274"/>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275"/>
      <c r="AE153" s="275"/>
      <c r="AF153" s="275"/>
      <c r="AG153" s="275"/>
      <c r="AH153" s="275"/>
      <c r="AI153" s="275"/>
      <c r="AJ153" s="275"/>
      <c r="AK153" s="275"/>
      <c r="AL153" s="276"/>
      <c r="AN153" s="6"/>
    </row>
    <row r="154" spans="1:40" ht="12" customHeight="1" x14ac:dyDescent="0.2">
      <c r="A154" s="5"/>
      <c r="C154" s="277"/>
      <c r="D154" s="278"/>
      <c r="E154" s="278"/>
      <c r="F154" s="278"/>
      <c r="G154" s="278"/>
      <c r="H154" s="278"/>
      <c r="I154" s="278"/>
      <c r="J154" s="278"/>
      <c r="K154" s="278"/>
      <c r="L154" s="278"/>
      <c r="M154" s="278"/>
      <c r="N154" s="278"/>
      <c r="O154" s="278"/>
      <c r="P154" s="278"/>
      <c r="Q154" s="278"/>
      <c r="R154" s="278"/>
      <c r="S154" s="278"/>
      <c r="T154" s="278"/>
      <c r="U154" s="278"/>
      <c r="V154" s="278"/>
      <c r="W154" s="278"/>
      <c r="X154" s="278"/>
      <c r="Y154" s="278"/>
      <c r="Z154" s="278"/>
      <c r="AA154" s="278"/>
      <c r="AB154" s="278"/>
      <c r="AC154" s="278"/>
      <c r="AD154" s="278"/>
      <c r="AE154" s="278"/>
      <c r="AF154" s="278"/>
      <c r="AG154" s="278"/>
      <c r="AH154" s="278"/>
      <c r="AI154" s="278"/>
      <c r="AJ154" s="278"/>
      <c r="AK154" s="278"/>
      <c r="AL154" s="279"/>
      <c r="AN154" s="6"/>
    </row>
    <row r="155" spans="1:40" x14ac:dyDescent="0.2">
      <c r="A155" s="5"/>
      <c r="C155" s="277"/>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278"/>
      <c r="AJ155" s="278"/>
      <c r="AK155" s="278"/>
      <c r="AL155" s="279"/>
      <c r="AN155" s="6"/>
    </row>
    <row r="156" spans="1:40" x14ac:dyDescent="0.2">
      <c r="A156" s="5"/>
      <c r="C156" s="277"/>
      <c r="D156" s="278"/>
      <c r="E156" s="278"/>
      <c r="F156" s="278"/>
      <c r="G156" s="278"/>
      <c r="H156" s="278"/>
      <c r="I156" s="278"/>
      <c r="J156" s="278"/>
      <c r="K156" s="278"/>
      <c r="L156" s="278"/>
      <c r="M156" s="278"/>
      <c r="N156" s="278"/>
      <c r="O156" s="278"/>
      <c r="P156" s="278"/>
      <c r="Q156" s="278"/>
      <c r="R156" s="278"/>
      <c r="S156" s="278"/>
      <c r="T156" s="278"/>
      <c r="U156" s="278"/>
      <c r="V156" s="278"/>
      <c r="W156" s="278"/>
      <c r="X156" s="278"/>
      <c r="Y156" s="278"/>
      <c r="Z156" s="278"/>
      <c r="AA156" s="278"/>
      <c r="AB156" s="278"/>
      <c r="AC156" s="278"/>
      <c r="AD156" s="278"/>
      <c r="AE156" s="278"/>
      <c r="AF156" s="278"/>
      <c r="AG156" s="278"/>
      <c r="AH156" s="278"/>
      <c r="AI156" s="278"/>
      <c r="AJ156" s="278"/>
      <c r="AK156" s="278"/>
      <c r="AL156" s="279"/>
      <c r="AN156" s="6"/>
    </row>
    <row r="157" spans="1:40" x14ac:dyDescent="0.2">
      <c r="A157" s="5"/>
      <c r="C157" s="277"/>
      <c r="D157" s="278"/>
      <c r="E157" s="278"/>
      <c r="F157" s="278"/>
      <c r="G157" s="278"/>
      <c r="H157" s="278"/>
      <c r="I157" s="278"/>
      <c r="J157" s="278"/>
      <c r="K157" s="278"/>
      <c r="L157" s="278"/>
      <c r="M157" s="278"/>
      <c r="N157" s="278"/>
      <c r="O157" s="278"/>
      <c r="P157" s="278"/>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9"/>
      <c r="AN157" s="6"/>
    </row>
    <row r="158" spans="1:40" x14ac:dyDescent="0.2">
      <c r="A158" s="5"/>
      <c r="C158" s="277"/>
      <c r="D158" s="278"/>
      <c r="E158" s="278"/>
      <c r="F158" s="278"/>
      <c r="G158" s="278"/>
      <c r="H158" s="278"/>
      <c r="I158" s="278"/>
      <c r="J158" s="278"/>
      <c r="K158" s="278"/>
      <c r="L158" s="278"/>
      <c r="M158" s="278"/>
      <c r="N158" s="278"/>
      <c r="O158" s="278"/>
      <c r="P158" s="278"/>
      <c r="Q158" s="278"/>
      <c r="R158" s="278"/>
      <c r="S158" s="278"/>
      <c r="T158" s="278"/>
      <c r="U158" s="278"/>
      <c r="V158" s="278"/>
      <c r="W158" s="278"/>
      <c r="X158" s="278"/>
      <c r="Y158" s="278"/>
      <c r="Z158" s="278"/>
      <c r="AA158" s="278"/>
      <c r="AB158" s="278"/>
      <c r="AC158" s="278"/>
      <c r="AD158" s="278"/>
      <c r="AE158" s="278"/>
      <c r="AF158" s="278"/>
      <c r="AG158" s="278"/>
      <c r="AH158" s="278"/>
      <c r="AI158" s="278"/>
      <c r="AJ158" s="278"/>
      <c r="AK158" s="278"/>
      <c r="AL158" s="279"/>
      <c r="AN158" s="6"/>
    </row>
    <row r="159" spans="1:40" ht="6.75" customHeight="1" x14ac:dyDescent="0.2">
      <c r="A159" s="5"/>
      <c r="B159" s="12"/>
      <c r="C159" s="277"/>
      <c r="D159" s="278"/>
      <c r="E159" s="278"/>
      <c r="F159" s="278"/>
      <c r="G159" s="278"/>
      <c r="H159" s="278"/>
      <c r="I159" s="278"/>
      <c r="J159" s="278"/>
      <c r="K159" s="278"/>
      <c r="L159" s="278"/>
      <c r="M159" s="278"/>
      <c r="N159" s="278"/>
      <c r="O159" s="278"/>
      <c r="P159" s="278"/>
      <c r="Q159" s="278"/>
      <c r="R159" s="278"/>
      <c r="S159" s="278"/>
      <c r="T159" s="278"/>
      <c r="U159" s="278"/>
      <c r="V159" s="278"/>
      <c r="W159" s="278"/>
      <c r="X159" s="278"/>
      <c r="Y159" s="278"/>
      <c r="Z159" s="278"/>
      <c r="AA159" s="278"/>
      <c r="AB159" s="278"/>
      <c r="AC159" s="278"/>
      <c r="AD159" s="278"/>
      <c r="AE159" s="278"/>
      <c r="AF159" s="278"/>
      <c r="AG159" s="278"/>
      <c r="AH159" s="278"/>
      <c r="AI159" s="278"/>
      <c r="AJ159" s="278"/>
      <c r="AK159" s="278"/>
      <c r="AL159" s="279"/>
      <c r="AM159" s="12"/>
      <c r="AN159" s="6"/>
    </row>
    <row r="160" spans="1:40" x14ac:dyDescent="0.2">
      <c r="A160" s="5"/>
      <c r="B160" s="12"/>
      <c r="C160" s="277"/>
      <c r="D160" s="278"/>
      <c r="E160" s="278"/>
      <c r="F160" s="278"/>
      <c r="G160" s="278"/>
      <c r="H160" s="278"/>
      <c r="I160" s="278"/>
      <c r="J160" s="278"/>
      <c r="K160" s="278"/>
      <c r="L160" s="278"/>
      <c r="M160" s="278"/>
      <c r="N160" s="278"/>
      <c r="O160" s="278"/>
      <c r="P160" s="278"/>
      <c r="Q160" s="278"/>
      <c r="R160" s="278"/>
      <c r="S160" s="278"/>
      <c r="T160" s="278"/>
      <c r="U160" s="278"/>
      <c r="V160" s="278"/>
      <c r="W160" s="278"/>
      <c r="X160" s="278"/>
      <c r="Y160" s="278"/>
      <c r="Z160" s="278"/>
      <c r="AA160" s="278"/>
      <c r="AB160" s="278"/>
      <c r="AC160" s="278"/>
      <c r="AD160" s="278"/>
      <c r="AE160" s="278"/>
      <c r="AF160" s="278"/>
      <c r="AG160" s="278"/>
      <c r="AH160" s="278"/>
      <c r="AI160" s="278"/>
      <c r="AJ160" s="278"/>
      <c r="AK160" s="278"/>
      <c r="AL160" s="279"/>
      <c r="AM160" s="12"/>
      <c r="AN160" s="6"/>
    </row>
    <row r="161" spans="1:40" x14ac:dyDescent="0.2">
      <c r="A161" s="5"/>
      <c r="B161" s="12"/>
      <c r="C161" s="277"/>
      <c r="D161" s="278"/>
      <c r="E161" s="278"/>
      <c r="F161" s="278"/>
      <c r="G161" s="278"/>
      <c r="H161" s="278"/>
      <c r="I161" s="278"/>
      <c r="J161" s="278"/>
      <c r="K161" s="278"/>
      <c r="L161" s="278"/>
      <c r="M161" s="278"/>
      <c r="N161" s="278"/>
      <c r="O161" s="278"/>
      <c r="P161" s="278"/>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c r="AL161" s="279"/>
      <c r="AM161" s="12"/>
      <c r="AN161" s="6"/>
    </row>
    <row r="162" spans="1:40" x14ac:dyDescent="0.2">
      <c r="A162" s="5"/>
      <c r="B162" s="12"/>
      <c r="C162" s="277"/>
      <c r="D162" s="278"/>
      <c r="E162" s="278"/>
      <c r="F162" s="278"/>
      <c r="G162" s="278"/>
      <c r="H162" s="278"/>
      <c r="I162" s="278"/>
      <c r="J162" s="278"/>
      <c r="K162" s="278"/>
      <c r="L162" s="278"/>
      <c r="M162" s="278"/>
      <c r="N162" s="278"/>
      <c r="O162" s="278"/>
      <c r="P162" s="278"/>
      <c r="Q162" s="278"/>
      <c r="R162" s="278"/>
      <c r="S162" s="278"/>
      <c r="T162" s="278"/>
      <c r="U162" s="278"/>
      <c r="V162" s="278"/>
      <c r="W162" s="278"/>
      <c r="X162" s="278"/>
      <c r="Y162" s="278"/>
      <c r="Z162" s="278"/>
      <c r="AA162" s="278"/>
      <c r="AB162" s="278"/>
      <c r="AC162" s="278"/>
      <c r="AD162" s="278"/>
      <c r="AE162" s="278"/>
      <c r="AF162" s="278"/>
      <c r="AG162" s="278"/>
      <c r="AH162" s="278"/>
      <c r="AI162" s="278"/>
      <c r="AJ162" s="278"/>
      <c r="AK162" s="278"/>
      <c r="AL162" s="279"/>
      <c r="AM162" s="12"/>
      <c r="AN162" s="6"/>
    </row>
    <row r="163" spans="1:40" x14ac:dyDescent="0.2">
      <c r="A163" s="5"/>
      <c r="B163" s="12"/>
      <c r="C163" s="277"/>
      <c r="D163" s="278"/>
      <c r="E163" s="278"/>
      <c r="F163" s="278"/>
      <c r="G163" s="278"/>
      <c r="H163" s="278"/>
      <c r="I163" s="278"/>
      <c r="J163" s="278"/>
      <c r="K163" s="278"/>
      <c r="L163" s="278"/>
      <c r="M163" s="278"/>
      <c r="N163" s="278"/>
      <c r="O163" s="278"/>
      <c r="P163" s="278"/>
      <c r="Q163" s="278"/>
      <c r="R163" s="278"/>
      <c r="S163" s="278"/>
      <c r="T163" s="278"/>
      <c r="U163" s="278"/>
      <c r="V163" s="278"/>
      <c r="W163" s="278"/>
      <c r="X163" s="278"/>
      <c r="Y163" s="278"/>
      <c r="Z163" s="278"/>
      <c r="AA163" s="278"/>
      <c r="AB163" s="278"/>
      <c r="AC163" s="278"/>
      <c r="AD163" s="278"/>
      <c r="AE163" s="278"/>
      <c r="AF163" s="278"/>
      <c r="AG163" s="278"/>
      <c r="AH163" s="278"/>
      <c r="AI163" s="278"/>
      <c r="AJ163" s="278"/>
      <c r="AK163" s="278"/>
      <c r="AL163" s="279"/>
      <c r="AM163" s="12"/>
      <c r="AN163" s="6"/>
    </row>
    <row r="164" spans="1:40" ht="15.75" customHeight="1" x14ac:dyDescent="0.2">
      <c r="A164" s="5"/>
      <c r="B164" s="12"/>
      <c r="C164" s="280"/>
      <c r="D164" s="281"/>
      <c r="E164" s="281"/>
      <c r="F164" s="281"/>
      <c r="G164" s="281"/>
      <c r="H164" s="281"/>
      <c r="I164" s="281"/>
      <c r="J164" s="281"/>
      <c r="K164" s="281"/>
      <c r="L164" s="281"/>
      <c r="M164" s="281"/>
      <c r="N164" s="281"/>
      <c r="O164" s="281"/>
      <c r="P164" s="281"/>
      <c r="Q164" s="281"/>
      <c r="R164" s="281"/>
      <c r="S164" s="281"/>
      <c r="T164" s="281"/>
      <c r="U164" s="281"/>
      <c r="V164" s="281"/>
      <c r="W164" s="281"/>
      <c r="X164" s="281"/>
      <c r="Y164" s="281"/>
      <c r="Z164" s="281"/>
      <c r="AA164" s="281"/>
      <c r="AB164" s="281"/>
      <c r="AC164" s="281"/>
      <c r="AD164" s="281"/>
      <c r="AE164" s="281"/>
      <c r="AF164" s="281"/>
      <c r="AG164" s="281"/>
      <c r="AH164" s="281"/>
      <c r="AI164" s="281"/>
      <c r="AJ164" s="281"/>
      <c r="AK164" s="281"/>
      <c r="AL164" s="282"/>
      <c r="AM164" s="12"/>
      <c r="AN164" s="6"/>
    </row>
    <row r="165" spans="1:40" ht="14.25" customHeight="1" x14ac:dyDescent="0.2">
      <c r="A165" s="5"/>
      <c r="B165" s="12"/>
      <c r="AM165" s="12"/>
      <c r="AN165" s="6"/>
    </row>
    <row r="166" spans="1:40" ht="6.75" customHeight="1" x14ac:dyDescent="0.2">
      <c r="A166" s="5"/>
      <c r="AN166" s="6"/>
    </row>
    <row r="167" spans="1:40" ht="6.75" customHeight="1" x14ac:dyDescent="0.2">
      <c r="A167" s="5"/>
      <c r="AN167" s="6"/>
    </row>
    <row r="168" spans="1:40" ht="12" customHeight="1" x14ac:dyDescent="0.2">
      <c r="A168" s="5"/>
      <c r="AN168" s="6"/>
    </row>
    <row r="169" spans="1:40" x14ac:dyDescent="0.2">
      <c r="A169" s="5"/>
      <c r="AN169" s="6"/>
    </row>
    <row r="170" spans="1:40" ht="12.75" customHeight="1" x14ac:dyDescent="0.2">
      <c r="A170" s="5"/>
      <c r="AN170" s="6"/>
    </row>
    <row r="171" spans="1:40" ht="6.75" customHeight="1" x14ac:dyDescent="0.2">
      <c r="A171" s="5"/>
      <c r="AN171" s="6"/>
    </row>
    <row r="172" spans="1:40" ht="14.25" customHeight="1" x14ac:dyDescent="0.2">
      <c r="A172" s="5"/>
      <c r="C172" s="262"/>
      <c r="D172" s="262"/>
      <c r="E172" s="262"/>
      <c r="F172" s="262"/>
      <c r="G172" s="262"/>
      <c r="H172" s="262"/>
      <c r="I172" s="262"/>
      <c r="J172" s="262"/>
      <c r="K172" s="262"/>
      <c r="L172" s="262"/>
      <c r="M172" s="262"/>
      <c r="N172" s="262"/>
      <c r="O172" s="262"/>
      <c r="P172" s="262"/>
      <c r="Q172" s="262"/>
      <c r="R172" s="262"/>
      <c r="S172" s="12"/>
      <c r="T172" s="12"/>
      <c r="U172" s="12"/>
      <c r="V172" s="12"/>
      <c r="W172" s="265"/>
      <c r="X172" s="266"/>
      <c r="Y172" s="266"/>
      <c r="Z172" s="266"/>
      <c r="AA172" s="266"/>
      <c r="AB172" s="266"/>
      <c r="AC172" s="266"/>
      <c r="AD172" s="266"/>
      <c r="AE172" s="266"/>
      <c r="AF172" s="266"/>
      <c r="AG172" s="266"/>
      <c r="AH172" s="266"/>
      <c r="AI172" s="266"/>
      <c r="AJ172" s="266"/>
      <c r="AK172" s="266"/>
      <c r="AL172" s="267"/>
      <c r="AN172" s="6"/>
    </row>
    <row r="173" spans="1:40" ht="6.75" customHeight="1" x14ac:dyDescent="0.2">
      <c r="A173" s="5"/>
      <c r="C173" s="262"/>
      <c r="D173" s="262"/>
      <c r="E173" s="262"/>
      <c r="F173" s="262"/>
      <c r="G173" s="262"/>
      <c r="H173" s="262"/>
      <c r="I173" s="262"/>
      <c r="J173" s="262"/>
      <c r="K173" s="262"/>
      <c r="L173" s="262"/>
      <c r="M173" s="262"/>
      <c r="N173" s="262"/>
      <c r="O173" s="262"/>
      <c r="P173" s="262"/>
      <c r="Q173" s="262"/>
      <c r="R173" s="262"/>
      <c r="S173" s="12"/>
      <c r="T173" s="12"/>
      <c r="U173" s="12"/>
      <c r="V173" s="12"/>
      <c r="W173" s="268"/>
      <c r="X173" s="269"/>
      <c r="Y173" s="269"/>
      <c r="Z173" s="269"/>
      <c r="AA173" s="269"/>
      <c r="AB173" s="269"/>
      <c r="AC173" s="269"/>
      <c r="AD173" s="269"/>
      <c r="AE173" s="269"/>
      <c r="AF173" s="269"/>
      <c r="AG173" s="269"/>
      <c r="AH173" s="269"/>
      <c r="AI173" s="269"/>
      <c r="AJ173" s="269"/>
      <c r="AK173" s="269"/>
      <c r="AL173" s="270"/>
      <c r="AN173" s="6"/>
    </row>
    <row r="174" spans="1:40" ht="6.75" customHeight="1" x14ac:dyDescent="0.2">
      <c r="A174" s="5"/>
      <c r="C174" s="262"/>
      <c r="D174" s="262"/>
      <c r="E174" s="262"/>
      <c r="F174" s="262"/>
      <c r="G174" s="262"/>
      <c r="H174" s="262"/>
      <c r="I174" s="262"/>
      <c r="J174" s="262"/>
      <c r="K174" s="262"/>
      <c r="L174" s="262"/>
      <c r="M174" s="262"/>
      <c r="N174" s="262"/>
      <c r="O174" s="262"/>
      <c r="P174" s="262"/>
      <c r="Q174" s="262"/>
      <c r="R174" s="262"/>
      <c r="S174" s="12"/>
      <c r="T174" s="12"/>
      <c r="U174" s="12"/>
      <c r="V174" s="12"/>
      <c r="W174" s="271"/>
      <c r="X174" s="272"/>
      <c r="Y174" s="272"/>
      <c r="Z174" s="272"/>
      <c r="AA174" s="272"/>
      <c r="AB174" s="272"/>
      <c r="AC174" s="272"/>
      <c r="AD174" s="272"/>
      <c r="AE174" s="272"/>
      <c r="AF174" s="272"/>
      <c r="AG174" s="272"/>
      <c r="AH174" s="272"/>
      <c r="AI174" s="272"/>
      <c r="AJ174" s="272"/>
      <c r="AK174" s="272"/>
      <c r="AL174" s="273"/>
      <c r="AN174" s="6"/>
    </row>
    <row r="175" spans="1:40" ht="12.75" customHeight="1" x14ac:dyDescent="0.2">
      <c r="A175" s="5"/>
      <c r="C175" s="40"/>
      <c r="D175" s="40"/>
      <c r="E175" s="40"/>
      <c r="F175" s="40"/>
      <c r="G175" s="40"/>
      <c r="H175" s="40"/>
      <c r="I175" s="40"/>
      <c r="J175" s="40"/>
      <c r="K175" s="40"/>
      <c r="L175" s="40"/>
      <c r="M175" s="40"/>
      <c r="N175" s="40"/>
      <c r="O175" s="40"/>
      <c r="P175" s="40"/>
      <c r="Q175" s="40"/>
      <c r="R175" s="40"/>
      <c r="S175" s="12"/>
      <c r="T175" s="12"/>
      <c r="U175" s="12"/>
      <c r="V175" s="12"/>
      <c r="W175" s="42" t="str">
        <f>IF($AI$4="deutsch",Übersetzungen!A48,Übersetzungen!B48)</f>
        <v>Datum</v>
      </c>
      <c r="X175" s="42"/>
      <c r="Y175" s="42"/>
      <c r="Z175" s="42"/>
      <c r="AA175" s="42"/>
      <c r="AB175" s="42"/>
      <c r="AC175" s="42"/>
      <c r="AD175" s="42"/>
      <c r="AE175" s="42"/>
      <c r="AF175" s="42"/>
      <c r="AG175" s="42"/>
      <c r="AH175" s="42"/>
      <c r="AI175" s="42"/>
      <c r="AJ175" s="42"/>
      <c r="AK175" s="42"/>
      <c r="AL175" s="42"/>
      <c r="AN175" s="6"/>
    </row>
    <row r="176" spans="1:40" ht="15" customHeight="1" thickBot="1" x14ac:dyDescent="0.25">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15"/>
    </row>
    <row r="177" ht="12.75" customHeight="1" x14ac:dyDescent="0.2"/>
    <row r="178" ht="6" hidden="1" customHeight="1" x14ac:dyDescent="0.2"/>
    <row r="179" ht="12.75" hidden="1" customHeight="1" x14ac:dyDescent="0.2"/>
    <row r="180" ht="6.75" hidden="1" customHeight="1" x14ac:dyDescent="0.2"/>
    <row r="181" ht="6.75" hidden="1" customHeight="1" x14ac:dyDescent="0.2"/>
    <row r="182" ht="6.75" hidden="1" customHeight="1" x14ac:dyDescent="0.2"/>
    <row r="183" ht="12" hidden="1" customHeight="1" x14ac:dyDescent="0.2"/>
    <row r="184" ht="6.75" hidden="1" customHeight="1" x14ac:dyDescent="0.2"/>
    <row r="185" ht="12.75" hidden="1" customHeight="1" x14ac:dyDescent="0.2"/>
    <row r="186" ht="12.75" hidden="1" customHeight="1" x14ac:dyDescent="0.2"/>
    <row r="187" ht="12.75" hidden="1" customHeight="1" x14ac:dyDescent="0.2"/>
    <row r="188" ht="6.75" hidden="1" customHeight="1" x14ac:dyDescent="0.2"/>
    <row r="189" ht="12.75" hidden="1" customHeight="1" x14ac:dyDescent="0.2"/>
    <row r="190" ht="6.75" hidden="1" customHeight="1" x14ac:dyDescent="0.2"/>
    <row r="191" ht="6.75" hidden="1" customHeight="1" x14ac:dyDescent="0.2"/>
    <row r="192" ht="6.75" hidden="1" customHeight="1" x14ac:dyDescent="0.2"/>
    <row r="193" ht="12.75" hidden="1" customHeight="1" x14ac:dyDescent="0.2"/>
    <row r="194" ht="6.75" hidden="1" customHeight="1" x14ac:dyDescent="0.2"/>
    <row r="197" ht="6.75" hidden="1" customHeight="1" x14ac:dyDescent="0.2"/>
    <row r="198" ht="12.75" hidden="1" customHeight="1" x14ac:dyDescent="0.2"/>
    <row r="199" ht="12.75" hidden="1" customHeight="1" x14ac:dyDescent="0.2"/>
    <row r="200" ht="12.75" hidden="1" customHeight="1" x14ac:dyDescent="0.2"/>
    <row r="201" ht="6.75" hidden="1" customHeight="1" x14ac:dyDescent="0.2"/>
    <row r="202" ht="12.75" hidden="1" customHeight="1" x14ac:dyDescent="0.2"/>
    <row r="206" ht="6.75" hidden="1" customHeight="1" x14ac:dyDescent="0.2"/>
    <row r="207" ht="6.75" hidden="1" customHeight="1" x14ac:dyDescent="0.2"/>
    <row r="230" ht="15.75" hidden="1" customHeight="1" x14ac:dyDescent="0.2"/>
    <row r="232" ht="22.5" hidden="1" customHeight="1" x14ac:dyDescent="0.2"/>
    <row r="233" ht="6.75" hidden="1" customHeight="1" x14ac:dyDescent="0.2"/>
    <row r="234" ht="6.75" hidden="1" customHeight="1" x14ac:dyDescent="0.2"/>
    <row r="235" ht="12.75" hidden="1" customHeight="1" x14ac:dyDescent="0.2"/>
    <row r="236" ht="12.75" hidden="1" customHeight="1" x14ac:dyDescent="0.2"/>
    <row r="237" ht="6.75" hidden="1" customHeight="1" x14ac:dyDescent="0.2"/>
    <row r="238" ht="12.75" hidden="1" customHeight="1" x14ac:dyDescent="0.2"/>
    <row r="239" ht="14.25" hidden="1" customHeight="1" x14ac:dyDescent="0.2"/>
    <row r="240" ht="14.25" hidden="1" customHeight="1" x14ac:dyDescent="0.2"/>
    <row r="241" ht="12.75" hidden="1" customHeight="1" x14ac:dyDescent="0.2"/>
    <row r="242" ht="12.75" hidden="1" customHeight="1" x14ac:dyDescent="0.2"/>
    <row r="243" ht="6.75" hidden="1" customHeight="1" x14ac:dyDescent="0.2"/>
    <row r="244" ht="12.75" hidden="1" customHeight="1" x14ac:dyDescent="0.2"/>
    <row r="247" ht="12.75" hidden="1" customHeight="1" x14ac:dyDescent="0.2"/>
    <row r="248" ht="12.75" hidden="1" customHeight="1" x14ac:dyDescent="0.2"/>
    <row r="249" ht="6.75" hidden="1" customHeight="1" x14ac:dyDescent="0.2"/>
    <row r="250" ht="12.75" hidden="1" customHeight="1" x14ac:dyDescent="0.2"/>
    <row r="253" ht="12.75" hidden="1" customHeight="1" x14ac:dyDescent="0.2"/>
    <row r="254" ht="12.75" hidden="1" customHeight="1" x14ac:dyDescent="0.2"/>
    <row r="255" ht="6.75" hidden="1" customHeight="1" x14ac:dyDescent="0.2"/>
    <row r="256" ht="12.75" hidden="1" customHeight="1" x14ac:dyDescent="0.2"/>
    <row r="257" ht="12.75" hidden="1" customHeight="1" x14ac:dyDescent="0.2"/>
    <row r="260" ht="12.75" hidden="1" customHeight="1" x14ac:dyDescent="0.2"/>
    <row r="261" ht="12.75" hidden="1" customHeight="1" x14ac:dyDescent="0.2"/>
    <row r="262" ht="6.75" hidden="1" customHeight="1" x14ac:dyDescent="0.2"/>
    <row r="263" ht="12.75" hidden="1" customHeight="1" x14ac:dyDescent="0.2"/>
    <row r="264" ht="12.75" hidden="1" customHeight="1" x14ac:dyDescent="0.2"/>
    <row r="267" ht="12.75" hidden="1" customHeight="1" x14ac:dyDescent="0.2"/>
    <row r="268" ht="12.75" hidden="1" customHeight="1" x14ac:dyDescent="0.2"/>
    <row r="269" ht="6.75" hidden="1" customHeight="1" x14ac:dyDescent="0.2"/>
    <row r="270" ht="12.75" hidden="1" customHeight="1" x14ac:dyDescent="0.2"/>
    <row r="271" ht="12.75" hidden="1" customHeight="1" x14ac:dyDescent="0.2"/>
    <row r="272" ht="6.75" hidden="1" customHeight="1" x14ac:dyDescent="0.2"/>
    <row r="273" ht="6.75" hidden="1" customHeight="1" x14ac:dyDescent="0.2"/>
    <row r="289" spans="41:41" ht="15.75" hidden="1" customHeight="1" x14ac:dyDescent="0.2">
      <c r="AO289" s="12"/>
    </row>
    <row r="290" spans="41:41" hidden="1" x14ac:dyDescent="0.2">
      <c r="AO290" s="12"/>
    </row>
    <row r="291" spans="41:41" ht="22.5" hidden="1" customHeight="1" x14ac:dyDescent="0.2">
      <c r="AO291" s="12"/>
    </row>
    <row r="292" spans="41:41" ht="6.75" hidden="1" customHeight="1" x14ac:dyDescent="0.2">
      <c r="AO292" s="12"/>
    </row>
    <row r="293" spans="41:41" ht="6.75" hidden="1" customHeight="1" x14ac:dyDescent="0.2">
      <c r="AO293" s="12"/>
    </row>
    <row r="294" spans="41:41" ht="12.75" hidden="1" customHeight="1" x14ac:dyDescent="0.2">
      <c r="AO294" s="12"/>
    </row>
    <row r="295" spans="41:41" ht="12.75" hidden="1" customHeight="1" x14ac:dyDescent="0.2">
      <c r="AO295" s="12"/>
    </row>
    <row r="296" spans="41:41" ht="10.5" hidden="1" customHeight="1" x14ac:dyDescent="0.2">
      <c r="AO296" s="12"/>
    </row>
    <row r="297" spans="41:41" hidden="1" x14ac:dyDescent="0.2">
      <c r="AO297" s="12"/>
    </row>
    <row r="298" spans="41:41" ht="12.75" hidden="1" customHeight="1" x14ac:dyDescent="0.2">
      <c r="AO298" s="12"/>
    </row>
    <row r="299" spans="41:41" hidden="1" x14ac:dyDescent="0.2">
      <c r="AO299" s="12"/>
    </row>
    <row r="300" spans="41:41" ht="11.25" hidden="1" customHeight="1" x14ac:dyDescent="0.2">
      <c r="AO300" s="12"/>
    </row>
    <row r="301" spans="41:41" ht="6.75" hidden="1" customHeight="1" x14ac:dyDescent="0.2">
      <c r="AO301" s="12"/>
    </row>
    <row r="302" spans="41:41" ht="6.75" hidden="1" customHeight="1" x14ac:dyDescent="0.2">
      <c r="AO302" s="12"/>
    </row>
    <row r="303" spans="41:41" ht="6.75" hidden="1" customHeight="1" x14ac:dyDescent="0.2">
      <c r="AO303" s="12"/>
    </row>
    <row r="304" spans="41:41" ht="12.75" hidden="1" customHeight="1" x14ac:dyDescent="0.2">
      <c r="AO304" s="12"/>
    </row>
    <row r="305" spans="41:41" ht="12.75" hidden="1" customHeight="1" x14ac:dyDescent="0.2">
      <c r="AO305" s="12"/>
    </row>
    <row r="306" spans="41:41" ht="12.75" hidden="1" customHeight="1" x14ac:dyDescent="0.2">
      <c r="AO306" s="12"/>
    </row>
    <row r="307" spans="41:41" ht="12.75" hidden="1" customHeight="1" x14ac:dyDescent="0.2">
      <c r="AO307" s="12"/>
    </row>
    <row r="308" spans="41:41" ht="6.75" hidden="1" customHeight="1" x14ac:dyDescent="0.2">
      <c r="AO308" s="12"/>
    </row>
    <row r="309" spans="41:41" ht="12.75" hidden="1" customHeight="1" x14ac:dyDescent="0.2">
      <c r="AO309" s="12"/>
    </row>
    <row r="310" spans="41:41" ht="6.75" hidden="1" customHeight="1" x14ac:dyDescent="0.2">
      <c r="AO310" s="12"/>
    </row>
    <row r="311" spans="41:41" ht="6.75" hidden="1" customHeight="1" x14ac:dyDescent="0.2">
      <c r="AO311" s="12"/>
    </row>
    <row r="312" spans="41:41" ht="6.75" hidden="1" customHeight="1" x14ac:dyDescent="0.2">
      <c r="AO312" s="12"/>
    </row>
    <row r="313" spans="41:41" ht="12.75" hidden="1" customHeight="1" x14ac:dyDescent="0.2">
      <c r="AO313" s="12"/>
    </row>
    <row r="314" spans="41:41" ht="12.75" hidden="1" customHeight="1" x14ac:dyDescent="0.2">
      <c r="AO314" s="12"/>
    </row>
    <row r="315" spans="41:41" ht="6.75" hidden="1" customHeight="1" x14ac:dyDescent="0.2">
      <c r="AO315" s="12"/>
    </row>
    <row r="316" spans="41:41" ht="12.75" hidden="1" customHeight="1" x14ac:dyDescent="0.2">
      <c r="AO316" s="12"/>
    </row>
    <row r="317" spans="41:41" ht="12.75" hidden="1" customHeight="1" x14ac:dyDescent="0.2">
      <c r="AO317" s="12"/>
    </row>
    <row r="318" spans="41:41" ht="12.75" hidden="1" customHeight="1" x14ac:dyDescent="0.2">
      <c r="AO318" s="12"/>
    </row>
    <row r="319" spans="41:41" ht="12.75" hidden="1" customHeight="1" x14ac:dyDescent="0.2">
      <c r="AO319" s="12"/>
    </row>
    <row r="320" spans="41:41" ht="12.75" hidden="1" customHeight="1" x14ac:dyDescent="0.2">
      <c r="AO320" s="12"/>
    </row>
    <row r="321" spans="41:41" ht="12.75" hidden="1" customHeight="1" x14ac:dyDescent="0.2">
      <c r="AO321" s="12"/>
    </row>
    <row r="322" spans="41:41" ht="12.75" hidden="1" customHeight="1" x14ac:dyDescent="0.2">
      <c r="AO322" s="12"/>
    </row>
    <row r="323" spans="41:41" ht="6.75" hidden="1" customHeight="1" x14ac:dyDescent="0.2">
      <c r="AO323" s="12"/>
    </row>
    <row r="324" spans="41:41" ht="12.75" hidden="1" customHeight="1" x14ac:dyDescent="0.2">
      <c r="AO324" s="12"/>
    </row>
    <row r="325" spans="41:41" ht="6.75" hidden="1" customHeight="1" x14ac:dyDescent="0.2">
      <c r="AO325" s="12"/>
    </row>
    <row r="326" spans="41:41" ht="12.75" hidden="1" customHeight="1" x14ac:dyDescent="0.2">
      <c r="AO326" s="12"/>
    </row>
    <row r="327" spans="41:41" ht="6.75" hidden="1" customHeight="1" x14ac:dyDescent="0.2">
      <c r="AO327" s="12"/>
    </row>
    <row r="328" spans="41:41" ht="12.75" hidden="1" customHeight="1" x14ac:dyDescent="0.2">
      <c r="AO328" s="12"/>
    </row>
    <row r="329" spans="41:41" ht="6.75" hidden="1" customHeight="1" x14ac:dyDescent="0.2">
      <c r="AO329" s="12"/>
    </row>
    <row r="330" spans="41:41" ht="12.75" hidden="1" customHeight="1" x14ac:dyDescent="0.2">
      <c r="AO330" s="12"/>
    </row>
    <row r="331" spans="41:41" ht="6.75" hidden="1" customHeight="1" x14ac:dyDescent="0.2">
      <c r="AO331" s="12"/>
    </row>
    <row r="332" spans="41:41" ht="6.75" hidden="1" customHeight="1" x14ac:dyDescent="0.2">
      <c r="AO332" s="12"/>
    </row>
    <row r="333" spans="41:41" ht="6.75" hidden="1" customHeight="1" x14ac:dyDescent="0.2">
      <c r="AO333" s="12"/>
    </row>
    <row r="334" spans="41:41" ht="12.75" hidden="1" customHeight="1" x14ac:dyDescent="0.2">
      <c r="AO334" s="12"/>
    </row>
    <row r="335" spans="41:41" ht="6.75" hidden="1" customHeight="1" x14ac:dyDescent="0.2">
      <c r="AO335" s="12"/>
    </row>
    <row r="336" spans="41:41" ht="12.75" hidden="1" customHeight="1" x14ac:dyDescent="0.2">
      <c r="AO336" s="12"/>
    </row>
    <row r="337" spans="41:41" ht="12.75" hidden="1" customHeight="1" x14ac:dyDescent="0.2">
      <c r="AO337" s="12"/>
    </row>
    <row r="338" spans="41:41" ht="12.75" hidden="1" customHeight="1" x14ac:dyDescent="0.2"/>
    <row r="339" spans="41:41" ht="12.75" hidden="1" customHeight="1" x14ac:dyDescent="0.2"/>
    <row r="340" spans="41:41" ht="12.75" hidden="1" customHeight="1" x14ac:dyDescent="0.2"/>
    <row r="341" spans="41:41" ht="6.75" hidden="1" customHeight="1" x14ac:dyDescent="0.2"/>
    <row r="342" spans="41:41" ht="6.75" hidden="1" customHeight="1" x14ac:dyDescent="0.2"/>
    <row r="355" ht="15.75" hidden="1" customHeight="1" x14ac:dyDescent="0.2"/>
    <row r="357" ht="22.5" hidden="1" customHeight="1" x14ac:dyDescent="0.2"/>
    <row r="358" ht="6.75" hidden="1" customHeight="1" x14ac:dyDescent="0.2"/>
    <row r="359" ht="6.75" hidden="1" customHeight="1" x14ac:dyDescent="0.2"/>
    <row r="361" ht="6.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6.75" hidden="1" customHeight="1" x14ac:dyDescent="0.2"/>
    <row r="368" ht="12.75" hidden="1" customHeight="1" x14ac:dyDescent="0.2"/>
    <row r="369" ht="6.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6.75" hidden="1" customHeight="1" x14ac:dyDescent="0.2"/>
    <row r="376" ht="6.75" hidden="1" customHeight="1" x14ac:dyDescent="0.2"/>
    <row r="377" ht="6.75" hidden="1" customHeight="1" x14ac:dyDescent="0.2"/>
    <row r="378" ht="12.75" hidden="1" customHeight="1" x14ac:dyDescent="0.2"/>
    <row r="379" ht="6.75" hidden="1" customHeight="1" x14ac:dyDescent="0.2"/>
    <row r="380" ht="12.75" hidden="1" customHeight="1" x14ac:dyDescent="0.2"/>
    <row r="381" ht="6.75" hidden="1" customHeight="1" x14ac:dyDescent="0.2"/>
    <row r="382" ht="12.75" hidden="1" customHeight="1" x14ac:dyDescent="0.2"/>
    <row r="383" ht="6.75" hidden="1" customHeight="1" x14ac:dyDescent="0.2"/>
    <row r="384" ht="12.75" hidden="1" customHeight="1" x14ac:dyDescent="0.2"/>
    <row r="385" ht="6.75" hidden="1" customHeight="1" x14ac:dyDescent="0.2"/>
    <row r="386" ht="12.75" hidden="1" customHeight="1" x14ac:dyDescent="0.2"/>
    <row r="387" ht="13.5" hidden="1" customHeight="1" x14ac:dyDescent="0.2"/>
    <row r="388" ht="6.75" hidden="1" customHeight="1" x14ac:dyDescent="0.2"/>
    <row r="389" ht="6.75" hidden="1" customHeight="1" x14ac:dyDescent="0.2"/>
    <row r="390" ht="6.75" hidden="1" customHeight="1" x14ac:dyDescent="0.2"/>
    <row r="391" ht="12.75" hidden="1" customHeight="1" x14ac:dyDescent="0.2"/>
    <row r="392" ht="6.75" hidden="1" customHeight="1" x14ac:dyDescent="0.2"/>
    <row r="393" ht="12.75" hidden="1" customHeight="1" x14ac:dyDescent="0.2"/>
    <row r="394" ht="12.75" hidden="1" customHeight="1" x14ac:dyDescent="0.2"/>
    <row r="395" ht="6.75" hidden="1" customHeight="1" x14ac:dyDescent="0.2"/>
    <row r="396" ht="12.75" hidden="1" customHeight="1" x14ac:dyDescent="0.2"/>
    <row r="397" ht="6.75" hidden="1" customHeight="1" x14ac:dyDescent="0.2"/>
    <row r="398" ht="12.75" hidden="1" customHeight="1" x14ac:dyDescent="0.2"/>
    <row r="399" ht="6.75" hidden="1" customHeight="1" x14ac:dyDescent="0.2"/>
    <row r="400" ht="12.75" hidden="1" customHeight="1" x14ac:dyDescent="0.2"/>
    <row r="401" ht="6.75" hidden="1" customHeight="1" x14ac:dyDescent="0.2"/>
    <row r="402" ht="12.75" hidden="1" customHeight="1" x14ac:dyDescent="0.2"/>
    <row r="403" ht="6.75" hidden="1" customHeight="1" x14ac:dyDescent="0.2"/>
    <row r="404" ht="12.75" hidden="1" customHeight="1" x14ac:dyDescent="0.2"/>
    <row r="407" ht="12.75" hidden="1" customHeight="1" x14ac:dyDescent="0.2"/>
    <row r="408" ht="6.75" hidden="1" customHeight="1" x14ac:dyDescent="0.2"/>
    <row r="414" ht="6.75" hidden="1" customHeight="1" x14ac:dyDescent="0.2"/>
    <row r="415" ht="12.75" hidden="1" customHeight="1" x14ac:dyDescent="0.2"/>
    <row r="416" ht="12.75" hidden="1" customHeight="1" x14ac:dyDescent="0.2"/>
  </sheetData>
  <mergeCells count="102">
    <mergeCell ref="R90:X90"/>
    <mergeCell ref="K91:Q91"/>
    <mergeCell ref="C70:M70"/>
    <mergeCell ref="C68:J68"/>
    <mergeCell ref="C62:AL66"/>
    <mergeCell ref="Y4:AG4"/>
    <mergeCell ref="F21:Q21"/>
    <mergeCell ref="Y90:AE90"/>
    <mergeCell ref="AF90:AL90"/>
    <mergeCell ref="D93:J93"/>
    <mergeCell ref="K93:Q93"/>
    <mergeCell ref="R93:X93"/>
    <mergeCell ref="Y93:AE93"/>
    <mergeCell ref="AF93:AL93"/>
    <mergeCell ref="AF92:AL92"/>
    <mergeCell ref="D91:J91"/>
    <mergeCell ref="R91:X91"/>
    <mergeCell ref="AF91:AL91"/>
    <mergeCell ref="D90:J90"/>
    <mergeCell ref="K90:Q90"/>
    <mergeCell ref="Y91:AE91"/>
    <mergeCell ref="AF34:AL34"/>
    <mergeCell ref="AF36:AL36"/>
    <mergeCell ref="B49:AL53"/>
    <mergeCell ref="V36:AD36"/>
    <mergeCell ref="V34:AD34"/>
    <mergeCell ref="C172:R174"/>
    <mergeCell ref="C129:G129"/>
    <mergeCell ref="C136:AL137"/>
    <mergeCell ref="B125:N125"/>
    <mergeCell ref="X135:AE135"/>
    <mergeCell ref="C131:AL132"/>
    <mergeCell ref="X133:AE133"/>
    <mergeCell ref="W172:AL174"/>
    <mergeCell ref="C139:H139"/>
    <mergeCell ref="C151:T151"/>
    <mergeCell ref="C153:AL164"/>
    <mergeCell ref="C141:AL142"/>
    <mergeCell ref="C144:AL144"/>
    <mergeCell ref="C148:AL149"/>
    <mergeCell ref="C135:R135"/>
    <mergeCell ref="C133:R133"/>
    <mergeCell ref="C134:F134"/>
    <mergeCell ref="B38:N38"/>
    <mergeCell ref="B57:AE57"/>
    <mergeCell ref="B2:AH2"/>
    <mergeCell ref="AI3:AM3"/>
    <mergeCell ref="M30:T30"/>
    <mergeCell ref="M32:T32"/>
    <mergeCell ref="M34:T34"/>
    <mergeCell ref="M36:T36"/>
    <mergeCell ref="B30:K30"/>
    <mergeCell ref="B31:K31"/>
    <mergeCell ref="B32:K32"/>
    <mergeCell ref="B33:K33"/>
    <mergeCell ref="B34:K34"/>
    <mergeCell ref="B35:K35"/>
    <mergeCell ref="B36:K36"/>
    <mergeCell ref="AI4:AL4"/>
    <mergeCell ref="V32:AD32"/>
    <mergeCell ref="V30:AD30"/>
    <mergeCell ref="V28:AD28"/>
    <mergeCell ref="Z17:AL17"/>
    <mergeCell ref="U15:Y17"/>
    <mergeCell ref="AF30:AL30"/>
    <mergeCell ref="AF32:AL32"/>
    <mergeCell ref="B54:AL54"/>
    <mergeCell ref="B4:N4"/>
    <mergeCell ref="C7:H7"/>
    <mergeCell ref="K9:S9"/>
    <mergeCell ref="K7:AL7"/>
    <mergeCell ref="K11:S17"/>
    <mergeCell ref="Z15:AL15"/>
    <mergeCell ref="C11:H11"/>
    <mergeCell ref="Z11:AL11"/>
    <mergeCell ref="C9:H9"/>
    <mergeCell ref="V4:X4"/>
    <mergeCell ref="P4:R4"/>
    <mergeCell ref="B29:K29"/>
    <mergeCell ref="Z9:AL9"/>
    <mergeCell ref="Z13:AL13"/>
    <mergeCell ref="C94:R109"/>
    <mergeCell ref="C126:AL127"/>
    <mergeCell ref="U94:AL109"/>
    <mergeCell ref="C123:H123"/>
    <mergeCell ref="Q123:V123"/>
    <mergeCell ref="I123:M123"/>
    <mergeCell ref="W123:AA123"/>
    <mergeCell ref="B119:AE119"/>
    <mergeCell ref="C124:G124"/>
    <mergeCell ref="C111:AL116"/>
    <mergeCell ref="C122:AL122"/>
    <mergeCell ref="B24:Q24"/>
    <mergeCell ref="F22:R22"/>
    <mergeCell ref="T22:AI22"/>
    <mergeCell ref="T21:AE21"/>
    <mergeCell ref="AF28:AL28"/>
    <mergeCell ref="M28:T28"/>
    <mergeCell ref="B26:K26"/>
    <mergeCell ref="B27:K27"/>
    <mergeCell ref="B28:K28"/>
    <mergeCell ref="C73:AL89"/>
  </mergeCells>
  <pageMargins left="0.7" right="0.7" top="0.78740157499999996" bottom="0.78740157499999996" header="0.3" footer="0.3"/>
  <pageSetup paperSize="9" scale="87" orientation="portrait" r:id="rId1"/>
  <headerFooter>
    <oddFooter>&amp;L&amp;8Version: 1.2&amp;CPage &amp;P of &amp;N</oddFooter>
  </headerFooter>
  <rowBreaks count="2" manualBreakCount="2">
    <brk id="55" max="39" man="1"/>
    <brk id="11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95250</xdr:colOff>
                    <xdr:row>19</xdr:row>
                    <xdr:rowOff>57150</xdr:rowOff>
                  </from>
                  <to>
                    <xdr:col>4</xdr:col>
                    <xdr:colOff>38100</xdr:colOff>
                    <xdr:row>20</xdr:row>
                    <xdr:rowOff>180975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95250</xdr:colOff>
                    <xdr:row>20</xdr:row>
                    <xdr:rowOff>133350</xdr:rowOff>
                  </from>
                  <to>
                    <xdr:col>4</xdr:col>
                    <xdr:colOff>38100</xdr:colOff>
                    <xdr:row>20</xdr:row>
                    <xdr:rowOff>361950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17</xdr:col>
                    <xdr:colOff>123825</xdr:colOff>
                    <xdr:row>19</xdr:row>
                    <xdr:rowOff>57150</xdr:rowOff>
                  </from>
                  <to>
                    <xdr:col>18</xdr:col>
                    <xdr:colOff>28575</xdr:colOff>
                    <xdr:row>20</xdr:row>
                    <xdr:rowOff>180975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17</xdr:col>
                    <xdr:colOff>123825</xdr:colOff>
                    <xdr:row>20</xdr:row>
                    <xdr:rowOff>133350</xdr:rowOff>
                  </from>
                  <to>
                    <xdr:col>18</xdr:col>
                    <xdr:colOff>28575</xdr:colOff>
                    <xdr:row>20</xdr:row>
                    <xdr:rowOff>361950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2</xdr:col>
                    <xdr:colOff>114300</xdr:colOff>
                    <xdr:row>38</xdr:row>
                    <xdr:rowOff>38100</xdr:rowOff>
                  </from>
                  <to>
                    <xdr:col>4</xdr:col>
                    <xdr:colOff>57150</xdr:colOff>
                    <xdr:row>41</xdr:row>
                    <xdr:rowOff>19050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2</xdr:col>
                    <xdr:colOff>114300</xdr:colOff>
                    <xdr:row>42</xdr:row>
                    <xdr:rowOff>19050</xdr:rowOff>
                  </from>
                  <to>
                    <xdr:col>4</xdr:col>
                    <xdr:colOff>57150</xdr:colOff>
                    <xdr:row>44</xdr:row>
                    <xdr:rowOff>38100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2</xdr:col>
                    <xdr:colOff>114300</xdr:colOff>
                    <xdr:row>40</xdr:row>
                    <xdr:rowOff>19050</xdr:rowOff>
                  </from>
                  <to>
                    <xdr:col>4</xdr:col>
                    <xdr:colOff>57150</xdr:colOff>
                    <xdr:row>42</xdr:row>
                    <xdr:rowOff>38100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2</xdr:col>
                    <xdr:colOff>114300</xdr:colOff>
                    <xdr:row>44</xdr:row>
                    <xdr:rowOff>38100</xdr:rowOff>
                  </from>
                  <to>
                    <xdr:col>4</xdr:col>
                    <xdr:colOff>57150</xdr:colOff>
                    <xdr:row>46</xdr:row>
                    <xdr:rowOff>38100</xdr:rowOff>
                  </to>
                </anchor>
              </controlPr>
            </control>
          </mc:Choice>
        </mc:AlternateContent>
        <mc:AlternateContent xmlns:mc="http://schemas.openxmlformats.org/markup-compatibility/2006">
          <mc:Choice Requires="x14">
            <control shapeId="1045" r:id="rId12" name="Check Box 21">
              <controlPr locked="0" defaultSize="0" autoFill="0" autoLine="0" autoPict="0">
                <anchor moveWithCells="1">
                  <from>
                    <xdr:col>19</xdr:col>
                    <xdr:colOff>114300</xdr:colOff>
                    <xdr:row>38</xdr:row>
                    <xdr:rowOff>38100</xdr:rowOff>
                  </from>
                  <to>
                    <xdr:col>21</xdr:col>
                    <xdr:colOff>38100</xdr:colOff>
                    <xdr:row>41</xdr:row>
                    <xdr:rowOff>19050</xdr:rowOff>
                  </to>
                </anchor>
              </controlPr>
            </control>
          </mc:Choice>
        </mc:AlternateContent>
        <mc:AlternateContent xmlns:mc="http://schemas.openxmlformats.org/markup-compatibility/2006">
          <mc:Choice Requires="x14">
            <control shapeId="1046" r:id="rId13" name="Check Box 22">
              <controlPr locked="0" defaultSize="0" autoFill="0" autoLine="0" autoPict="0">
                <anchor moveWithCells="1">
                  <from>
                    <xdr:col>19</xdr:col>
                    <xdr:colOff>114300</xdr:colOff>
                    <xdr:row>42</xdr:row>
                    <xdr:rowOff>19050</xdr:rowOff>
                  </from>
                  <to>
                    <xdr:col>21</xdr:col>
                    <xdr:colOff>38100</xdr:colOff>
                    <xdr:row>44</xdr:row>
                    <xdr:rowOff>38100</xdr:rowOff>
                  </to>
                </anchor>
              </controlPr>
            </control>
          </mc:Choice>
        </mc:AlternateContent>
        <mc:AlternateContent xmlns:mc="http://schemas.openxmlformats.org/markup-compatibility/2006">
          <mc:Choice Requires="x14">
            <control shapeId="1047" r:id="rId14" name="Check Box 23">
              <controlPr locked="0" defaultSize="0" autoFill="0" autoLine="0" autoPict="0">
                <anchor moveWithCells="1">
                  <from>
                    <xdr:col>19</xdr:col>
                    <xdr:colOff>114300</xdr:colOff>
                    <xdr:row>40</xdr:row>
                    <xdr:rowOff>19050</xdr:rowOff>
                  </from>
                  <to>
                    <xdr:col>21</xdr:col>
                    <xdr:colOff>38100</xdr:colOff>
                    <xdr:row>42</xdr:row>
                    <xdr:rowOff>38100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17</xdr:col>
                    <xdr:colOff>381000</xdr:colOff>
                    <xdr:row>122</xdr:row>
                    <xdr:rowOff>133350</xdr:rowOff>
                  </from>
                  <to>
                    <xdr:col>19</xdr:col>
                    <xdr:colOff>66675</xdr:colOff>
                    <xdr:row>124</xdr:row>
                    <xdr:rowOff>76200</xdr:rowOff>
                  </to>
                </anchor>
              </controlPr>
            </control>
          </mc:Choice>
        </mc:AlternateContent>
        <mc:AlternateContent xmlns:mc="http://schemas.openxmlformats.org/markup-compatibility/2006">
          <mc:Choice Requires="x14">
            <control shapeId="1052" r:id="rId16" name="Check Box 28">
              <controlPr locked="0" defaultSize="0" autoFill="0" autoLine="0" autoPict="0">
                <anchor moveWithCells="1">
                  <from>
                    <xdr:col>25</xdr:col>
                    <xdr:colOff>76200</xdr:colOff>
                    <xdr:row>122</xdr:row>
                    <xdr:rowOff>133350</xdr:rowOff>
                  </from>
                  <to>
                    <xdr:col>25</xdr:col>
                    <xdr:colOff>314325</xdr:colOff>
                    <xdr:row>124</xdr:row>
                    <xdr:rowOff>76200</xdr:rowOff>
                  </to>
                </anchor>
              </controlPr>
            </control>
          </mc:Choice>
        </mc:AlternateContent>
        <mc:AlternateContent xmlns:mc="http://schemas.openxmlformats.org/markup-compatibility/2006">
          <mc:Choice Requires="x14">
            <control shapeId="1053" r:id="rId17" name="Check Box 29">
              <controlPr locked="0" defaultSize="0" autoFill="0" autoLine="0" autoPict="0">
                <anchor moveWithCells="1">
                  <from>
                    <xdr:col>25</xdr:col>
                    <xdr:colOff>76200</xdr:colOff>
                    <xdr:row>127</xdr:row>
                    <xdr:rowOff>133350</xdr:rowOff>
                  </from>
                  <to>
                    <xdr:col>25</xdr:col>
                    <xdr:colOff>314325</xdr:colOff>
                    <xdr:row>129</xdr:row>
                    <xdr:rowOff>76200</xdr:rowOff>
                  </to>
                </anchor>
              </controlPr>
            </control>
          </mc:Choice>
        </mc:AlternateContent>
        <mc:AlternateContent xmlns:mc="http://schemas.openxmlformats.org/markup-compatibility/2006">
          <mc:Choice Requires="x14">
            <control shapeId="1054" r:id="rId18" name="Check Box 30">
              <controlPr locked="0" defaultSize="0" autoFill="0" autoLine="0" autoPict="0">
                <anchor moveWithCells="1">
                  <from>
                    <xdr:col>17</xdr:col>
                    <xdr:colOff>381000</xdr:colOff>
                    <xdr:row>127</xdr:row>
                    <xdr:rowOff>133350</xdr:rowOff>
                  </from>
                  <to>
                    <xdr:col>19</xdr:col>
                    <xdr:colOff>66675</xdr:colOff>
                    <xdr:row>129</xdr:row>
                    <xdr:rowOff>76200</xdr:rowOff>
                  </to>
                </anchor>
              </controlPr>
            </control>
          </mc:Choice>
        </mc:AlternateContent>
        <mc:AlternateContent xmlns:mc="http://schemas.openxmlformats.org/markup-compatibility/2006">
          <mc:Choice Requires="x14">
            <control shapeId="1055" r:id="rId19" name="Check Box 31">
              <controlPr locked="0" defaultSize="0" autoFill="0" autoLine="0" autoPict="0">
                <anchor moveWithCells="1">
                  <from>
                    <xdr:col>25</xdr:col>
                    <xdr:colOff>76200</xdr:colOff>
                    <xdr:row>132</xdr:row>
                    <xdr:rowOff>133350</xdr:rowOff>
                  </from>
                  <to>
                    <xdr:col>25</xdr:col>
                    <xdr:colOff>314325</xdr:colOff>
                    <xdr:row>134</xdr:row>
                    <xdr:rowOff>76200</xdr:rowOff>
                  </to>
                </anchor>
              </controlPr>
            </control>
          </mc:Choice>
        </mc:AlternateContent>
        <mc:AlternateContent xmlns:mc="http://schemas.openxmlformats.org/markup-compatibility/2006">
          <mc:Choice Requires="x14">
            <control shapeId="1056" r:id="rId20" name="Check Box 32">
              <controlPr locked="0" defaultSize="0" autoFill="0" autoLine="0" autoPict="0">
                <anchor moveWithCells="1">
                  <from>
                    <xdr:col>17</xdr:col>
                    <xdr:colOff>381000</xdr:colOff>
                    <xdr:row>132</xdr:row>
                    <xdr:rowOff>133350</xdr:rowOff>
                  </from>
                  <to>
                    <xdr:col>19</xdr:col>
                    <xdr:colOff>66675</xdr:colOff>
                    <xdr:row>134</xdr:row>
                    <xdr:rowOff>76200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17</xdr:col>
                    <xdr:colOff>381000</xdr:colOff>
                    <xdr:row>137</xdr:row>
                    <xdr:rowOff>133350</xdr:rowOff>
                  </from>
                  <to>
                    <xdr:col>19</xdr:col>
                    <xdr:colOff>85725</xdr:colOff>
                    <xdr:row>139</xdr:row>
                    <xdr:rowOff>76200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25</xdr:col>
                    <xdr:colOff>76200</xdr:colOff>
                    <xdr:row>137</xdr:row>
                    <xdr:rowOff>133350</xdr:rowOff>
                  </from>
                  <to>
                    <xdr:col>25</xdr:col>
                    <xdr:colOff>314325</xdr:colOff>
                    <xdr:row>139</xdr:row>
                    <xdr:rowOff>76200</xdr:rowOff>
                  </to>
                </anchor>
              </controlPr>
            </control>
          </mc:Choice>
        </mc:AlternateContent>
        <mc:AlternateContent xmlns:mc="http://schemas.openxmlformats.org/markup-compatibility/2006">
          <mc:Choice Requires="x14">
            <control shapeId="1062" r:id="rId23" name="Check Box 38">
              <controlPr locked="0" defaultSize="0" autoFill="0" autoLine="0" autoPict="0">
                <anchor moveWithCells="1">
                  <from>
                    <xdr:col>17</xdr:col>
                    <xdr:colOff>361950</xdr:colOff>
                    <xdr:row>145</xdr:row>
                    <xdr:rowOff>0</xdr:rowOff>
                  </from>
                  <to>
                    <xdr:col>24</xdr:col>
                    <xdr:colOff>85725</xdr:colOff>
                    <xdr:row>147</xdr:row>
                    <xdr:rowOff>0</xdr:rowOff>
                  </to>
                </anchor>
              </controlPr>
            </control>
          </mc:Choice>
        </mc:AlternateContent>
        <mc:AlternateContent xmlns:mc="http://schemas.openxmlformats.org/markup-compatibility/2006">
          <mc:Choice Requires="x14">
            <control shapeId="1070" r:id="rId24" name="Check Box 46">
              <controlPr locked="0" defaultSize="0" autoFill="0" autoLine="0" autoPict="0">
                <anchor moveWithCells="1">
                  <from>
                    <xdr:col>2</xdr:col>
                    <xdr:colOff>95250</xdr:colOff>
                    <xdr:row>20</xdr:row>
                    <xdr:rowOff>295275</xdr:rowOff>
                  </from>
                  <to>
                    <xdr:col>4</xdr:col>
                    <xdr:colOff>38100</xdr:colOff>
                    <xdr:row>20</xdr:row>
                    <xdr:rowOff>523875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Übersetzungen!$C$2:$C$3</xm:f>
          </x14:formula1>
          <xm:sqref>AI4</xm:sqref>
        </x14:dataValidation>
        <x14:dataValidation type="list" allowBlank="1" showInputMessage="1" showErrorMessage="1" xr:uid="{FB5C2D41-F806-401F-8D61-8D74EE759433}">
          <x14:formula1>
            <xm:f>Übersetzungen!$D$2:$D$3</xm:f>
          </x14:formula1>
          <xm:sqref>P4:R4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C739-08B8-4FCC-BD07-2600764CE51B}">
  <sheetPr codeName="Tabelle2"/>
  <dimension ref="A1:Y233"/>
  <sheetViews>
    <sheetView view="pageBreakPreview" zoomScaleNormal="100" zoomScaleSheetLayoutView="100" workbookViewId="0">
      <selection activeCell="H10" sqref="H10:K10"/>
    </sheetView>
  </sheetViews>
  <sheetFormatPr baseColWidth="10" defaultColWidth="9.140625" defaultRowHeight="15" x14ac:dyDescent="0.25"/>
  <cols>
    <col min="1" max="2" width="1.28515625" customWidth="1"/>
    <col min="3" max="15" width="5.140625" customWidth="1"/>
    <col min="16" max="16" width="7.85546875" customWidth="1"/>
    <col min="17" max="20" width="5.140625" customWidth="1"/>
    <col min="21" max="21" width="5.140625" style="113" customWidth="1"/>
    <col min="22" max="22" width="1.140625" style="113" customWidth="1"/>
  </cols>
  <sheetData>
    <row r="1" spans="1:25" ht="26.25" customHeight="1" x14ac:dyDescent="0.25">
      <c r="A1" s="113"/>
      <c r="B1" s="113"/>
      <c r="C1" s="113"/>
      <c r="D1" s="113"/>
      <c r="E1" s="113"/>
      <c r="F1" s="113"/>
      <c r="G1" s="113"/>
      <c r="H1" s="113"/>
      <c r="I1" s="113"/>
      <c r="J1" s="113"/>
      <c r="K1" s="113"/>
      <c r="L1" s="113"/>
      <c r="M1" s="113"/>
      <c r="N1" s="113"/>
      <c r="O1" s="113"/>
      <c r="P1" s="113"/>
      <c r="Q1" s="113"/>
      <c r="R1" s="113"/>
      <c r="S1" s="113"/>
      <c r="T1" s="113"/>
    </row>
    <row r="2" spans="1:25" ht="30.75" customHeight="1" x14ac:dyDescent="0.25">
      <c r="A2" s="302" t="s">
        <v>6</v>
      </c>
      <c r="B2" s="302"/>
      <c r="C2" s="302"/>
      <c r="D2" s="302"/>
      <c r="E2" s="302"/>
      <c r="F2" s="302"/>
      <c r="G2" s="302"/>
      <c r="H2" s="302"/>
      <c r="I2" s="302"/>
      <c r="J2" s="302"/>
      <c r="K2" s="302"/>
      <c r="L2" s="302"/>
      <c r="M2" s="302"/>
      <c r="N2" s="302"/>
      <c r="O2" s="302"/>
      <c r="P2" s="302"/>
      <c r="Q2" s="302"/>
      <c r="R2" s="302"/>
      <c r="S2" s="302"/>
      <c r="T2" s="114"/>
    </row>
    <row r="3" spans="1:25" s="119" customFormat="1" ht="2.25" customHeight="1" x14ac:dyDescent="0.55000000000000004">
      <c r="A3" s="115"/>
      <c r="B3" s="116"/>
      <c r="C3" s="117"/>
      <c r="D3" s="117"/>
      <c r="E3" s="117"/>
      <c r="F3" s="117"/>
      <c r="G3" s="117"/>
      <c r="H3" s="117"/>
      <c r="I3" s="117"/>
      <c r="J3" s="117"/>
      <c r="K3" s="117"/>
      <c r="L3" s="117"/>
      <c r="M3" s="117"/>
      <c r="N3" s="117"/>
      <c r="O3" s="117"/>
      <c r="P3" s="117"/>
      <c r="Q3" s="117"/>
      <c r="R3" s="117"/>
      <c r="S3" s="117"/>
      <c r="T3" s="118"/>
      <c r="U3" s="113"/>
      <c r="V3" s="113"/>
    </row>
    <row r="4" spans="1:25" ht="27.75" customHeight="1" x14ac:dyDescent="0.35">
      <c r="A4" s="113"/>
      <c r="B4" s="113"/>
      <c r="C4" s="113"/>
      <c r="D4" s="113"/>
      <c r="E4" s="113"/>
      <c r="F4" s="113"/>
      <c r="G4" s="113"/>
      <c r="H4" s="113"/>
      <c r="I4" s="113"/>
      <c r="J4" s="113"/>
      <c r="K4" s="113"/>
      <c r="L4" s="113"/>
      <c r="M4" s="113"/>
      <c r="N4" s="113"/>
      <c r="O4" s="113"/>
      <c r="P4" s="113"/>
      <c r="Q4" s="113"/>
      <c r="R4" s="303"/>
      <c r="S4" s="303"/>
      <c r="T4" s="303"/>
      <c r="U4" s="303"/>
    </row>
    <row r="5" spans="1:25" ht="22.5" customHeight="1" x14ac:dyDescent="0.25">
      <c r="A5" s="113"/>
      <c r="B5" s="113"/>
      <c r="C5" s="120"/>
      <c r="D5" s="120"/>
      <c r="E5" s="120"/>
      <c r="F5" s="120"/>
      <c r="G5" s="120"/>
      <c r="H5" s="120"/>
      <c r="I5" s="120"/>
      <c r="J5" s="120"/>
      <c r="K5" s="120"/>
      <c r="L5" s="120"/>
      <c r="M5" s="120"/>
      <c r="N5" s="120"/>
      <c r="O5" s="120"/>
      <c r="P5" s="304"/>
      <c r="Q5" s="305"/>
      <c r="R5" s="305"/>
      <c r="S5" s="305"/>
      <c r="T5" s="305"/>
      <c r="U5" s="306"/>
    </row>
    <row r="6" spans="1:25" ht="24.75" customHeight="1" x14ac:dyDescent="0.25">
      <c r="A6" s="113"/>
      <c r="B6" s="113"/>
      <c r="C6" s="120"/>
      <c r="D6" s="120"/>
      <c r="E6" s="120"/>
      <c r="F6" s="120"/>
      <c r="G6" s="120"/>
      <c r="H6" s="120"/>
      <c r="I6" s="120"/>
      <c r="J6" s="120"/>
      <c r="K6" s="120"/>
      <c r="L6" s="120"/>
      <c r="M6" s="120"/>
      <c r="N6" s="120"/>
      <c r="O6" s="120"/>
      <c r="P6" s="121" t="str">
        <f>IF(EPCR!AI4="deutsch",Übersetzungen!A48,Übersetzungen!B48)</f>
        <v>Datum</v>
      </c>
      <c r="Q6" s="120"/>
      <c r="R6" s="120"/>
      <c r="S6" s="120"/>
      <c r="T6" s="120"/>
      <c r="U6" s="120"/>
    </row>
    <row r="7" spans="1:25" ht="15.75" customHeight="1" x14ac:dyDescent="0.25">
      <c r="A7" s="113"/>
      <c r="B7" s="113"/>
      <c r="C7" s="234" t="str">
        <f>IF(EPCR!AI4="deutsch",Übersetzungen!A63,Übersetzungen!B63)</f>
        <v>Weitere betroffenen Teile:</v>
      </c>
      <c r="D7" s="234"/>
      <c r="E7" s="234"/>
      <c r="F7" s="234"/>
      <c r="G7" s="234"/>
      <c r="H7" s="234"/>
      <c r="I7" s="234"/>
      <c r="J7" s="234"/>
      <c r="K7" s="234"/>
      <c r="L7" s="234"/>
      <c r="M7" s="234"/>
      <c r="N7" s="234"/>
      <c r="O7" s="234"/>
      <c r="P7" s="234"/>
      <c r="Q7" s="234"/>
      <c r="R7" s="234"/>
      <c r="S7" s="234"/>
      <c r="T7" s="234"/>
      <c r="U7" s="234"/>
    </row>
    <row r="8" spans="1:25" ht="21.75" customHeight="1" x14ac:dyDescent="0.25">
      <c r="A8" s="113"/>
      <c r="B8" s="113"/>
      <c r="C8" s="307" t="str">
        <f>IF(EPCR!AI4="deutsch",Übersetzungen!A11,Übersetzungen!B11)</f>
        <v>Teilname</v>
      </c>
      <c r="D8" s="307"/>
      <c r="E8" s="307"/>
      <c r="F8" s="307"/>
      <c r="G8" s="122"/>
      <c r="H8" s="307" t="str">
        <f>IF(EPCR!AI4="deutsch",Übersetzungen!A12,Übersetzungen!B12)</f>
        <v>DEUTZ Teilenummer</v>
      </c>
      <c r="I8" s="307"/>
      <c r="J8" s="307"/>
      <c r="K8" s="307"/>
      <c r="L8" s="122"/>
      <c r="M8" s="307" t="str">
        <f>IF(EPCR!AI4="deutsch",Übersetzungen!A13,Übersetzungen!B13)</f>
        <v>Lieferanten Teilenummer</v>
      </c>
      <c r="N8" s="307"/>
      <c r="O8" s="307"/>
      <c r="P8" s="307"/>
      <c r="Q8" s="122"/>
      <c r="R8" s="307" t="str">
        <f>IF(EPCR!AI4="deutsch",Übersetzungen!A14,Übersetzungen!B14)</f>
        <v>Zeichn.index alt</v>
      </c>
      <c r="S8" s="307"/>
      <c r="T8" s="307"/>
      <c r="U8" s="307"/>
    </row>
    <row r="9" spans="1:25" ht="6.75" customHeight="1" x14ac:dyDescent="0.25">
      <c r="A9" s="113"/>
      <c r="B9" s="113"/>
      <c r="C9" s="123"/>
      <c r="D9" s="120"/>
      <c r="E9" s="120"/>
      <c r="F9" s="120"/>
      <c r="G9" s="120"/>
      <c r="H9" s="120"/>
      <c r="I9" s="120"/>
      <c r="J9" s="120"/>
      <c r="K9" s="120"/>
      <c r="L9" s="120"/>
      <c r="M9" s="120"/>
      <c r="N9" s="120"/>
      <c r="O9" s="120"/>
      <c r="P9" s="120"/>
      <c r="Q9" s="120"/>
      <c r="R9" s="120"/>
      <c r="S9" s="120"/>
      <c r="T9" s="120"/>
      <c r="U9" s="120"/>
      <c r="Y9" s="202"/>
    </row>
    <row r="10" spans="1:25" s="4" customFormat="1" ht="14.25" customHeight="1" x14ac:dyDescent="0.2">
      <c r="A10" s="13"/>
      <c r="B10" s="13"/>
      <c r="C10" s="299"/>
      <c r="D10" s="300"/>
      <c r="E10" s="300"/>
      <c r="F10" s="301"/>
      <c r="G10" s="200"/>
      <c r="H10" s="293"/>
      <c r="I10" s="294"/>
      <c r="J10" s="294"/>
      <c r="K10" s="295"/>
      <c r="L10" s="201"/>
      <c r="M10" s="299"/>
      <c r="N10" s="300"/>
      <c r="O10" s="300"/>
      <c r="P10" s="301"/>
      <c r="Q10" s="201"/>
      <c r="R10" s="299"/>
      <c r="S10" s="300"/>
      <c r="T10" s="300"/>
      <c r="U10" s="301"/>
      <c r="V10" s="13"/>
    </row>
    <row r="11" spans="1:25" s="4" customFormat="1" ht="14.25" x14ac:dyDescent="0.2">
      <c r="A11" s="13"/>
      <c r="B11" s="13"/>
      <c r="C11" s="299"/>
      <c r="D11" s="300"/>
      <c r="E11" s="300"/>
      <c r="F11" s="301"/>
      <c r="G11" s="200"/>
      <c r="H11" s="293"/>
      <c r="I11" s="294"/>
      <c r="J11" s="294"/>
      <c r="K11" s="295"/>
      <c r="L11" s="201"/>
      <c r="M11" s="299"/>
      <c r="N11" s="300"/>
      <c r="O11" s="300"/>
      <c r="P11" s="301"/>
      <c r="Q11" s="201"/>
      <c r="R11" s="299"/>
      <c r="S11" s="300"/>
      <c r="T11" s="300"/>
      <c r="U11" s="301"/>
      <c r="V11" s="13"/>
      <c r="Y11" s="203"/>
    </row>
    <row r="12" spans="1:25" s="4" customFormat="1" ht="14.25" x14ac:dyDescent="0.2">
      <c r="A12" s="13"/>
      <c r="B12" s="13"/>
      <c r="C12" s="299"/>
      <c r="D12" s="300"/>
      <c r="E12" s="300"/>
      <c r="F12" s="301"/>
      <c r="G12" s="200"/>
      <c r="H12" s="293"/>
      <c r="I12" s="294"/>
      <c r="J12" s="294"/>
      <c r="K12" s="295"/>
      <c r="L12" s="201"/>
      <c r="M12" s="299"/>
      <c r="N12" s="300"/>
      <c r="O12" s="300"/>
      <c r="P12" s="301"/>
      <c r="Q12" s="201"/>
      <c r="R12" s="299"/>
      <c r="S12" s="300"/>
      <c r="T12" s="300"/>
      <c r="U12" s="301"/>
      <c r="V12" s="13"/>
    </row>
    <row r="13" spans="1:25" s="4" customFormat="1" ht="14.25" x14ac:dyDescent="0.2">
      <c r="A13" s="13"/>
      <c r="B13" s="13"/>
      <c r="C13" s="299"/>
      <c r="D13" s="300"/>
      <c r="E13" s="300"/>
      <c r="F13" s="301"/>
      <c r="G13" s="200"/>
      <c r="H13" s="293"/>
      <c r="I13" s="294"/>
      <c r="J13" s="294"/>
      <c r="K13" s="295"/>
      <c r="L13" s="201"/>
      <c r="M13" s="299"/>
      <c r="N13" s="300"/>
      <c r="O13" s="300"/>
      <c r="P13" s="301"/>
      <c r="Q13" s="201"/>
      <c r="R13" s="299"/>
      <c r="S13" s="300"/>
      <c r="T13" s="300"/>
      <c r="U13" s="301"/>
      <c r="V13" s="13"/>
    </row>
    <row r="14" spans="1:25" s="4" customFormat="1" ht="14.25" x14ac:dyDescent="0.2">
      <c r="A14" s="13"/>
      <c r="B14" s="13"/>
      <c r="C14" s="299"/>
      <c r="D14" s="300"/>
      <c r="E14" s="300"/>
      <c r="F14" s="301"/>
      <c r="G14" s="200"/>
      <c r="H14" s="293"/>
      <c r="I14" s="294"/>
      <c r="J14" s="294"/>
      <c r="K14" s="295"/>
      <c r="L14" s="201"/>
      <c r="M14" s="299"/>
      <c r="N14" s="300"/>
      <c r="O14" s="300"/>
      <c r="P14" s="301"/>
      <c r="Q14" s="201"/>
      <c r="R14" s="299"/>
      <c r="S14" s="300"/>
      <c r="T14" s="300"/>
      <c r="U14" s="301"/>
      <c r="V14" s="13"/>
    </row>
    <row r="15" spans="1:25" s="4" customFormat="1" ht="14.25" x14ac:dyDescent="0.2">
      <c r="A15" s="13"/>
      <c r="B15" s="13"/>
      <c r="C15" s="299"/>
      <c r="D15" s="300"/>
      <c r="E15" s="300"/>
      <c r="F15" s="301"/>
      <c r="G15" s="200"/>
      <c r="H15" s="293"/>
      <c r="I15" s="294"/>
      <c r="J15" s="294"/>
      <c r="K15" s="295"/>
      <c r="L15" s="201"/>
      <c r="M15" s="299"/>
      <c r="N15" s="300"/>
      <c r="O15" s="300"/>
      <c r="P15" s="301"/>
      <c r="Q15" s="201"/>
      <c r="R15" s="299"/>
      <c r="S15" s="300"/>
      <c r="T15" s="300"/>
      <c r="U15" s="301"/>
      <c r="V15" s="13"/>
    </row>
    <row r="16" spans="1:25" s="4" customFormat="1" ht="14.25" x14ac:dyDescent="0.2">
      <c r="A16" s="13"/>
      <c r="B16" s="13"/>
      <c r="C16" s="299"/>
      <c r="D16" s="300"/>
      <c r="E16" s="300"/>
      <c r="F16" s="301"/>
      <c r="G16" s="200"/>
      <c r="H16" s="293"/>
      <c r="I16" s="294"/>
      <c r="J16" s="294"/>
      <c r="K16" s="295"/>
      <c r="L16" s="201"/>
      <c r="M16" s="299"/>
      <c r="N16" s="300"/>
      <c r="O16" s="300"/>
      <c r="P16" s="301"/>
      <c r="Q16" s="201"/>
      <c r="R16" s="299"/>
      <c r="S16" s="300"/>
      <c r="T16" s="300"/>
      <c r="U16" s="301"/>
      <c r="V16" s="13"/>
    </row>
    <row r="17" spans="1:22" s="4" customFormat="1" ht="14.25" x14ac:dyDescent="0.2">
      <c r="A17" s="13"/>
      <c r="B17" s="13"/>
      <c r="C17" s="299"/>
      <c r="D17" s="300"/>
      <c r="E17" s="300"/>
      <c r="F17" s="301"/>
      <c r="G17" s="200"/>
      <c r="H17" s="293"/>
      <c r="I17" s="294"/>
      <c r="J17" s="294"/>
      <c r="K17" s="295"/>
      <c r="L17" s="201"/>
      <c r="M17" s="299"/>
      <c r="N17" s="300"/>
      <c r="O17" s="300"/>
      <c r="P17" s="301"/>
      <c r="Q17" s="201"/>
      <c r="R17" s="299"/>
      <c r="S17" s="300"/>
      <c r="T17" s="300"/>
      <c r="U17" s="301"/>
      <c r="V17" s="13"/>
    </row>
    <row r="18" spans="1:22" s="4" customFormat="1" ht="14.25" x14ac:dyDescent="0.2">
      <c r="A18" s="13"/>
      <c r="B18" s="13"/>
      <c r="C18" s="299"/>
      <c r="D18" s="300"/>
      <c r="E18" s="300"/>
      <c r="F18" s="301"/>
      <c r="G18" s="200"/>
      <c r="H18" s="293"/>
      <c r="I18" s="294"/>
      <c r="J18" s="294"/>
      <c r="K18" s="295"/>
      <c r="L18" s="201"/>
      <c r="M18" s="299"/>
      <c r="N18" s="300"/>
      <c r="O18" s="300"/>
      <c r="P18" s="301"/>
      <c r="Q18" s="201"/>
      <c r="R18" s="299"/>
      <c r="S18" s="300"/>
      <c r="T18" s="300"/>
      <c r="U18" s="301"/>
      <c r="V18" s="13"/>
    </row>
    <row r="19" spans="1:22" s="4" customFormat="1" ht="14.25" x14ac:dyDescent="0.2">
      <c r="A19" s="13"/>
      <c r="B19" s="13"/>
      <c r="C19" s="299"/>
      <c r="D19" s="300"/>
      <c r="E19" s="300"/>
      <c r="F19" s="301"/>
      <c r="G19" s="200"/>
      <c r="H19" s="293"/>
      <c r="I19" s="294"/>
      <c r="J19" s="294"/>
      <c r="K19" s="295"/>
      <c r="L19" s="201"/>
      <c r="M19" s="299"/>
      <c r="N19" s="300"/>
      <c r="O19" s="300"/>
      <c r="P19" s="301"/>
      <c r="Q19" s="201"/>
      <c r="R19" s="299"/>
      <c r="S19" s="300"/>
      <c r="T19" s="300"/>
      <c r="U19" s="301"/>
      <c r="V19" s="13"/>
    </row>
    <row r="20" spans="1:22" s="4" customFormat="1" ht="14.25" x14ac:dyDescent="0.2">
      <c r="A20" s="13"/>
      <c r="B20" s="13"/>
      <c r="C20" s="299"/>
      <c r="D20" s="300"/>
      <c r="E20" s="300"/>
      <c r="F20" s="301"/>
      <c r="G20" s="200"/>
      <c r="H20" s="293"/>
      <c r="I20" s="294"/>
      <c r="J20" s="294"/>
      <c r="K20" s="295"/>
      <c r="L20" s="201"/>
      <c r="M20" s="299"/>
      <c r="N20" s="300"/>
      <c r="O20" s="300"/>
      <c r="P20" s="301"/>
      <c r="Q20" s="201"/>
      <c r="R20" s="299"/>
      <c r="S20" s="300"/>
      <c r="T20" s="300"/>
      <c r="U20" s="301"/>
      <c r="V20" s="13"/>
    </row>
    <row r="21" spans="1:22" s="4" customFormat="1" ht="14.25" x14ac:dyDescent="0.2">
      <c r="A21" s="13"/>
      <c r="B21" s="13"/>
      <c r="C21" s="299"/>
      <c r="D21" s="300"/>
      <c r="E21" s="300"/>
      <c r="F21" s="301"/>
      <c r="G21" s="200"/>
      <c r="H21" s="293"/>
      <c r="I21" s="294"/>
      <c r="J21" s="294"/>
      <c r="K21" s="295"/>
      <c r="L21" s="201"/>
      <c r="M21" s="299"/>
      <c r="N21" s="300"/>
      <c r="O21" s="300"/>
      <c r="P21" s="301"/>
      <c r="Q21" s="201"/>
      <c r="R21" s="299"/>
      <c r="S21" s="300"/>
      <c r="T21" s="300"/>
      <c r="U21" s="301"/>
      <c r="V21" s="13"/>
    </row>
    <row r="22" spans="1:22" s="4" customFormat="1" ht="14.25" x14ac:dyDescent="0.2">
      <c r="A22" s="13"/>
      <c r="B22" s="13"/>
      <c r="C22" s="299"/>
      <c r="D22" s="300"/>
      <c r="E22" s="300"/>
      <c r="F22" s="301"/>
      <c r="G22" s="200"/>
      <c r="H22" s="293"/>
      <c r="I22" s="294"/>
      <c r="J22" s="294"/>
      <c r="K22" s="295"/>
      <c r="L22" s="201"/>
      <c r="M22" s="299"/>
      <c r="N22" s="300"/>
      <c r="O22" s="300"/>
      <c r="P22" s="301"/>
      <c r="Q22" s="201"/>
      <c r="R22" s="299"/>
      <c r="S22" s="300"/>
      <c r="T22" s="300"/>
      <c r="U22" s="301"/>
      <c r="V22" s="13"/>
    </row>
    <row r="23" spans="1:22" s="4" customFormat="1" ht="14.25" x14ac:dyDescent="0.2">
      <c r="A23" s="13"/>
      <c r="B23" s="13"/>
      <c r="C23" s="299"/>
      <c r="D23" s="300"/>
      <c r="E23" s="300"/>
      <c r="F23" s="301"/>
      <c r="G23" s="200"/>
      <c r="H23" s="293"/>
      <c r="I23" s="294"/>
      <c r="J23" s="294"/>
      <c r="K23" s="295"/>
      <c r="L23" s="201"/>
      <c r="M23" s="299"/>
      <c r="N23" s="300"/>
      <c r="O23" s="300"/>
      <c r="P23" s="301"/>
      <c r="Q23" s="201"/>
      <c r="R23" s="299"/>
      <c r="S23" s="300"/>
      <c r="T23" s="300"/>
      <c r="U23" s="301"/>
      <c r="V23" s="13"/>
    </row>
    <row r="24" spans="1:22" s="4" customFormat="1" ht="14.25" x14ac:dyDescent="0.2">
      <c r="A24" s="13"/>
      <c r="B24" s="13"/>
      <c r="C24" s="299"/>
      <c r="D24" s="300"/>
      <c r="E24" s="300"/>
      <c r="F24" s="301"/>
      <c r="G24" s="200"/>
      <c r="H24" s="293"/>
      <c r="I24" s="294"/>
      <c r="J24" s="294"/>
      <c r="K24" s="295"/>
      <c r="L24" s="201"/>
      <c r="M24" s="299"/>
      <c r="N24" s="300"/>
      <c r="O24" s="300"/>
      <c r="P24" s="301"/>
      <c r="Q24" s="201"/>
      <c r="R24" s="299"/>
      <c r="S24" s="300"/>
      <c r="T24" s="300"/>
      <c r="U24" s="301"/>
      <c r="V24" s="13"/>
    </row>
    <row r="25" spans="1:22" s="4" customFormat="1" ht="14.25" x14ac:dyDescent="0.2">
      <c r="A25" s="13"/>
      <c r="B25" s="13"/>
      <c r="C25" s="299"/>
      <c r="D25" s="300"/>
      <c r="E25" s="300"/>
      <c r="F25" s="301"/>
      <c r="G25" s="200"/>
      <c r="H25" s="293"/>
      <c r="I25" s="294"/>
      <c r="J25" s="294"/>
      <c r="K25" s="295"/>
      <c r="L25" s="201"/>
      <c r="M25" s="299"/>
      <c r="N25" s="300"/>
      <c r="O25" s="300"/>
      <c r="P25" s="301"/>
      <c r="Q25" s="201"/>
      <c r="R25" s="299"/>
      <c r="S25" s="300"/>
      <c r="T25" s="300"/>
      <c r="U25" s="301"/>
      <c r="V25" s="13"/>
    </row>
    <row r="26" spans="1:22" s="4" customFormat="1" ht="14.25" x14ac:dyDescent="0.2">
      <c r="A26" s="13"/>
      <c r="B26" s="13"/>
      <c r="C26" s="299"/>
      <c r="D26" s="300"/>
      <c r="E26" s="300"/>
      <c r="F26" s="301"/>
      <c r="G26" s="200"/>
      <c r="H26" s="293"/>
      <c r="I26" s="294"/>
      <c r="J26" s="294"/>
      <c r="K26" s="295"/>
      <c r="L26" s="201"/>
      <c r="M26" s="299"/>
      <c r="N26" s="300"/>
      <c r="O26" s="300"/>
      <c r="P26" s="301"/>
      <c r="Q26" s="201"/>
      <c r="R26" s="299"/>
      <c r="S26" s="300"/>
      <c r="T26" s="300"/>
      <c r="U26" s="301"/>
      <c r="V26" s="13"/>
    </row>
    <row r="27" spans="1:22" s="4" customFormat="1" ht="14.25" x14ac:dyDescent="0.2">
      <c r="A27" s="13"/>
      <c r="B27" s="13"/>
      <c r="C27" s="299"/>
      <c r="D27" s="300"/>
      <c r="E27" s="300"/>
      <c r="F27" s="301"/>
      <c r="G27" s="200"/>
      <c r="H27" s="293"/>
      <c r="I27" s="294"/>
      <c r="J27" s="294"/>
      <c r="K27" s="295"/>
      <c r="L27" s="201"/>
      <c r="M27" s="299"/>
      <c r="N27" s="300"/>
      <c r="O27" s="300"/>
      <c r="P27" s="301"/>
      <c r="Q27" s="201"/>
      <c r="R27" s="299"/>
      <c r="S27" s="300"/>
      <c r="T27" s="300"/>
      <c r="U27" s="301"/>
      <c r="V27" s="13"/>
    </row>
    <row r="28" spans="1:22" s="4" customFormat="1" ht="14.25" x14ac:dyDescent="0.2">
      <c r="A28" s="13"/>
      <c r="B28" s="13"/>
      <c r="C28" s="299"/>
      <c r="D28" s="300"/>
      <c r="E28" s="300"/>
      <c r="F28" s="301"/>
      <c r="G28" s="200"/>
      <c r="H28" s="293"/>
      <c r="I28" s="294"/>
      <c r="J28" s="294"/>
      <c r="K28" s="295"/>
      <c r="L28" s="201"/>
      <c r="M28" s="299"/>
      <c r="N28" s="300"/>
      <c r="O28" s="300"/>
      <c r="P28" s="301"/>
      <c r="Q28" s="201"/>
      <c r="R28" s="299"/>
      <c r="S28" s="300"/>
      <c r="T28" s="300"/>
      <c r="U28" s="301"/>
      <c r="V28" s="13"/>
    </row>
    <row r="29" spans="1:22" s="4" customFormat="1" ht="14.25" x14ac:dyDescent="0.2">
      <c r="A29" s="13"/>
      <c r="B29" s="13"/>
      <c r="C29" s="299"/>
      <c r="D29" s="300"/>
      <c r="E29" s="300"/>
      <c r="F29" s="301"/>
      <c r="G29" s="200"/>
      <c r="H29" s="293"/>
      <c r="I29" s="294"/>
      <c r="J29" s="294"/>
      <c r="K29" s="295"/>
      <c r="L29" s="201"/>
      <c r="M29" s="299"/>
      <c r="N29" s="300"/>
      <c r="O29" s="300"/>
      <c r="P29" s="301"/>
      <c r="Q29" s="201"/>
      <c r="R29" s="299"/>
      <c r="S29" s="300"/>
      <c r="T29" s="300"/>
      <c r="U29" s="301"/>
      <c r="V29" s="13"/>
    </row>
    <row r="30" spans="1:22" s="4" customFormat="1" ht="14.25" x14ac:dyDescent="0.2">
      <c r="A30" s="13"/>
      <c r="B30" s="13"/>
      <c r="C30" s="299"/>
      <c r="D30" s="300"/>
      <c r="E30" s="300"/>
      <c r="F30" s="301"/>
      <c r="G30" s="200"/>
      <c r="H30" s="293"/>
      <c r="I30" s="294"/>
      <c r="J30" s="294"/>
      <c r="K30" s="295"/>
      <c r="L30" s="201"/>
      <c r="M30" s="299"/>
      <c r="N30" s="300"/>
      <c r="O30" s="300"/>
      <c r="P30" s="301"/>
      <c r="Q30" s="201"/>
      <c r="R30" s="299"/>
      <c r="S30" s="300"/>
      <c r="T30" s="300"/>
      <c r="U30" s="301"/>
      <c r="V30" s="13"/>
    </row>
    <row r="31" spans="1:22" s="4" customFormat="1" ht="14.25" x14ac:dyDescent="0.2">
      <c r="A31" s="13"/>
      <c r="B31" s="13"/>
      <c r="C31" s="299"/>
      <c r="D31" s="300"/>
      <c r="E31" s="300"/>
      <c r="F31" s="301"/>
      <c r="G31" s="200"/>
      <c r="H31" s="293"/>
      <c r="I31" s="294"/>
      <c r="J31" s="294"/>
      <c r="K31" s="295"/>
      <c r="L31" s="201"/>
      <c r="M31" s="299"/>
      <c r="N31" s="300"/>
      <c r="O31" s="300"/>
      <c r="P31" s="301"/>
      <c r="Q31" s="201"/>
      <c r="R31" s="299"/>
      <c r="S31" s="300"/>
      <c r="T31" s="300"/>
      <c r="U31" s="301"/>
      <c r="V31" s="13"/>
    </row>
    <row r="32" spans="1:22" s="4" customFormat="1" ht="14.25" x14ac:dyDescent="0.2">
      <c r="A32" s="13"/>
      <c r="B32" s="13"/>
      <c r="C32" s="299"/>
      <c r="D32" s="300"/>
      <c r="E32" s="300"/>
      <c r="F32" s="301"/>
      <c r="G32" s="200"/>
      <c r="H32" s="293"/>
      <c r="I32" s="294"/>
      <c r="J32" s="294"/>
      <c r="K32" s="295"/>
      <c r="L32" s="201"/>
      <c r="M32" s="299"/>
      <c r="N32" s="300"/>
      <c r="O32" s="300"/>
      <c r="P32" s="301"/>
      <c r="Q32" s="201"/>
      <c r="R32" s="299"/>
      <c r="S32" s="300"/>
      <c r="T32" s="300"/>
      <c r="U32" s="301"/>
      <c r="V32" s="13"/>
    </row>
    <row r="33" spans="1:22" s="4" customFormat="1" ht="14.25" x14ac:dyDescent="0.2">
      <c r="A33" s="13"/>
      <c r="B33" s="13"/>
      <c r="C33" s="299"/>
      <c r="D33" s="300"/>
      <c r="E33" s="300"/>
      <c r="F33" s="301"/>
      <c r="G33" s="200"/>
      <c r="H33" s="293"/>
      <c r="I33" s="294"/>
      <c r="J33" s="294"/>
      <c r="K33" s="295"/>
      <c r="L33" s="201"/>
      <c r="M33" s="299"/>
      <c r="N33" s="300"/>
      <c r="O33" s="300"/>
      <c r="P33" s="301"/>
      <c r="Q33" s="201"/>
      <c r="R33" s="299"/>
      <c r="S33" s="300"/>
      <c r="T33" s="300"/>
      <c r="U33" s="301"/>
      <c r="V33" s="13"/>
    </row>
    <row r="34" spans="1:22" s="4" customFormat="1" ht="14.25" x14ac:dyDescent="0.2">
      <c r="A34" s="13"/>
      <c r="B34" s="13"/>
      <c r="C34" s="299"/>
      <c r="D34" s="300"/>
      <c r="E34" s="300"/>
      <c r="F34" s="301"/>
      <c r="G34" s="200"/>
      <c r="H34" s="293"/>
      <c r="I34" s="294"/>
      <c r="J34" s="294"/>
      <c r="K34" s="295"/>
      <c r="L34" s="201"/>
      <c r="M34" s="299"/>
      <c r="N34" s="300"/>
      <c r="O34" s="300"/>
      <c r="P34" s="301"/>
      <c r="Q34" s="201"/>
      <c r="R34" s="299"/>
      <c r="S34" s="300"/>
      <c r="T34" s="300"/>
      <c r="U34" s="301"/>
      <c r="V34" s="13"/>
    </row>
    <row r="35" spans="1:22" s="4" customFormat="1" ht="14.25" x14ac:dyDescent="0.2">
      <c r="A35" s="13"/>
      <c r="B35" s="13"/>
      <c r="C35" s="299"/>
      <c r="D35" s="300"/>
      <c r="E35" s="300"/>
      <c r="F35" s="301"/>
      <c r="G35" s="200"/>
      <c r="H35" s="293"/>
      <c r="I35" s="294"/>
      <c r="J35" s="294"/>
      <c r="K35" s="295"/>
      <c r="L35" s="201"/>
      <c r="M35" s="299"/>
      <c r="N35" s="300"/>
      <c r="O35" s="300"/>
      <c r="P35" s="301"/>
      <c r="Q35" s="201"/>
      <c r="R35" s="299"/>
      <c r="S35" s="300"/>
      <c r="T35" s="300"/>
      <c r="U35" s="301"/>
      <c r="V35" s="13"/>
    </row>
    <row r="36" spans="1:22" s="4" customFormat="1" ht="14.25" x14ac:dyDescent="0.2">
      <c r="A36" s="13"/>
      <c r="B36" s="13"/>
      <c r="C36" s="299"/>
      <c r="D36" s="300"/>
      <c r="E36" s="300"/>
      <c r="F36" s="301"/>
      <c r="G36" s="200"/>
      <c r="H36" s="293"/>
      <c r="I36" s="294"/>
      <c r="J36" s="294"/>
      <c r="K36" s="295"/>
      <c r="L36" s="201"/>
      <c r="M36" s="299"/>
      <c r="N36" s="300"/>
      <c r="O36" s="300"/>
      <c r="P36" s="301"/>
      <c r="Q36" s="201"/>
      <c r="R36" s="299"/>
      <c r="S36" s="300"/>
      <c r="T36" s="300"/>
      <c r="U36" s="301"/>
      <c r="V36" s="13"/>
    </row>
    <row r="37" spans="1:22" s="4" customFormat="1" ht="14.25" x14ac:dyDescent="0.2">
      <c r="A37" s="13"/>
      <c r="B37" s="13"/>
      <c r="C37" s="299"/>
      <c r="D37" s="300"/>
      <c r="E37" s="300"/>
      <c r="F37" s="301"/>
      <c r="G37" s="200"/>
      <c r="H37" s="293"/>
      <c r="I37" s="294"/>
      <c r="J37" s="294"/>
      <c r="K37" s="295"/>
      <c r="L37" s="201"/>
      <c r="M37" s="299"/>
      <c r="N37" s="300"/>
      <c r="O37" s="300"/>
      <c r="P37" s="301"/>
      <c r="Q37" s="201"/>
      <c r="R37" s="299"/>
      <c r="S37" s="300"/>
      <c r="T37" s="300"/>
      <c r="U37" s="301"/>
      <c r="V37" s="13"/>
    </row>
    <row r="38" spans="1:22" s="4" customFormat="1" ht="14.25" x14ac:dyDescent="0.2">
      <c r="A38" s="13"/>
      <c r="B38" s="13"/>
      <c r="C38" s="299"/>
      <c r="D38" s="300"/>
      <c r="E38" s="300"/>
      <c r="F38" s="301"/>
      <c r="G38" s="200"/>
      <c r="H38" s="293"/>
      <c r="I38" s="294"/>
      <c r="J38" s="294"/>
      <c r="K38" s="295"/>
      <c r="L38" s="201"/>
      <c r="M38" s="299"/>
      <c r="N38" s="300"/>
      <c r="O38" s="300"/>
      <c r="P38" s="301"/>
      <c r="Q38" s="201"/>
      <c r="R38" s="299"/>
      <c r="S38" s="300"/>
      <c r="T38" s="300"/>
      <c r="U38" s="301"/>
      <c r="V38" s="13"/>
    </row>
    <row r="39" spans="1:22" s="4" customFormat="1" ht="14.25" x14ac:dyDescent="0.2">
      <c r="A39" s="13"/>
      <c r="B39" s="13"/>
      <c r="C39" s="299"/>
      <c r="D39" s="300"/>
      <c r="E39" s="300"/>
      <c r="F39" s="301"/>
      <c r="G39" s="200"/>
      <c r="H39" s="293"/>
      <c r="I39" s="294"/>
      <c r="J39" s="294"/>
      <c r="K39" s="295"/>
      <c r="L39" s="201"/>
      <c r="M39" s="299"/>
      <c r="N39" s="300"/>
      <c r="O39" s="300"/>
      <c r="P39" s="301"/>
      <c r="Q39" s="201"/>
      <c r="R39" s="299"/>
      <c r="S39" s="300"/>
      <c r="T39" s="300"/>
      <c r="U39" s="301"/>
      <c r="V39" s="13"/>
    </row>
    <row r="40" spans="1:22" s="4" customFormat="1" ht="14.25" x14ac:dyDescent="0.2">
      <c r="A40" s="13"/>
      <c r="B40" s="13"/>
      <c r="C40" s="299"/>
      <c r="D40" s="300"/>
      <c r="E40" s="300"/>
      <c r="F40" s="301"/>
      <c r="G40" s="200"/>
      <c r="H40" s="293"/>
      <c r="I40" s="294"/>
      <c r="J40" s="294"/>
      <c r="K40" s="295"/>
      <c r="L40" s="201"/>
      <c r="M40" s="299"/>
      <c r="N40" s="300"/>
      <c r="O40" s="300"/>
      <c r="P40" s="301"/>
      <c r="Q40" s="201"/>
      <c r="R40" s="299"/>
      <c r="S40" s="300"/>
      <c r="T40" s="300"/>
      <c r="U40" s="301"/>
      <c r="V40" s="13"/>
    </row>
    <row r="41" spans="1:22" s="4" customFormat="1" ht="14.25" x14ac:dyDescent="0.2">
      <c r="A41" s="13"/>
      <c r="B41" s="13"/>
      <c r="C41" s="299"/>
      <c r="D41" s="300"/>
      <c r="E41" s="300"/>
      <c r="F41" s="301"/>
      <c r="G41" s="200"/>
      <c r="H41" s="293"/>
      <c r="I41" s="294"/>
      <c r="J41" s="294"/>
      <c r="K41" s="295"/>
      <c r="L41" s="201"/>
      <c r="M41" s="299"/>
      <c r="N41" s="300"/>
      <c r="O41" s="300"/>
      <c r="P41" s="301"/>
      <c r="Q41" s="201"/>
      <c r="R41" s="299"/>
      <c r="S41" s="300"/>
      <c r="T41" s="300"/>
      <c r="U41" s="301"/>
      <c r="V41" s="13"/>
    </row>
    <row r="42" spans="1:22" s="4" customFormat="1" ht="14.25" x14ac:dyDescent="0.2">
      <c r="A42" s="13"/>
      <c r="B42" s="13"/>
      <c r="C42" s="299"/>
      <c r="D42" s="300"/>
      <c r="E42" s="300"/>
      <c r="F42" s="301"/>
      <c r="G42" s="200"/>
      <c r="H42" s="293"/>
      <c r="I42" s="294"/>
      <c r="J42" s="294"/>
      <c r="K42" s="295"/>
      <c r="L42" s="201"/>
      <c r="M42" s="299"/>
      <c r="N42" s="300"/>
      <c r="O42" s="300"/>
      <c r="P42" s="301"/>
      <c r="Q42" s="201"/>
      <c r="R42" s="299"/>
      <c r="S42" s="300"/>
      <c r="T42" s="300"/>
      <c r="U42" s="301"/>
      <c r="V42" s="13"/>
    </row>
    <row r="43" spans="1:22" s="4" customFormat="1" ht="14.25" x14ac:dyDescent="0.2">
      <c r="A43" s="13"/>
      <c r="B43" s="13"/>
      <c r="C43" s="299"/>
      <c r="D43" s="300"/>
      <c r="E43" s="300"/>
      <c r="F43" s="301"/>
      <c r="G43" s="200"/>
      <c r="H43" s="293"/>
      <c r="I43" s="294"/>
      <c r="J43" s="294"/>
      <c r="K43" s="295"/>
      <c r="L43" s="201"/>
      <c r="M43" s="299"/>
      <c r="N43" s="300"/>
      <c r="O43" s="300"/>
      <c r="P43" s="301"/>
      <c r="Q43" s="201"/>
      <c r="R43" s="299"/>
      <c r="S43" s="300"/>
      <c r="T43" s="300"/>
      <c r="U43" s="301"/>
      <c r="V43" s="13"/>
    </row>
    <row r="44" spans="1:22" s="4" customFormat="1" ht="14.25" x14ac:dyDescent="0.2">
      <c r="A44" s="13"/>
      <c r="B44" s="13"/>
      <c r="C44" s="299"/>
      <c r="D44" s="300"/>
      <c r="E44" s="300"/>
      <c r="F44" s="301"/>
      <c r="G44" s="200"/>
      <c r="H44" s="293"/>
      <c r="I44" s="294"/>
      <c r="J44" s="294"/>
      <c r="K44" s="295"/>
      <c r="L44" s="201"/>
      <c r="M44" s="299"/>
      <c r="N44" s="300"/>
      <c r="O44" s="300"/>
      <c r="P44" s="301"/>
      <c r="Q44" s="201"/>
      <c r="R44" s="299"/>
      <c r="S44" s="300"/>
      <c r="T44" s="300"/>
      <c r="U44" s="301"/>
      <c r="V44" s="13"/>
    </row>
    <row r="45" spans="1:22" s="4" customFormat="1" ht="14.25" x14ac:dyDescent="0.2">
      <c r="A45" s="13"/>
      <c r="B45" s="13"/>
      <c r="C45" s="299"/>
      <c r="D45" s="300"/>
      <c r="E45" s="300"/>
      <c r="F45" s="301"/>
      <c r="G45" s="200"/>
      <c r="H45" s="293"/>
      <c r="I45" s="294"/>
      <c r="J45" s="294"/>
      <c r="K45" s="295"/>
      <c r="L45" s="201"/>
      <c r="M45" s="299"/>
      <c r="N45" s="300"/>
      <c r="O45" s="300"/>
      <c r="P45" s="301"/>
      <c r="Q45" s="201"/>
      <c r="R45" s="299"/>
      <c r="S45" s="300"/>
      <c r="T45" s="300"/>
      <c r="U45" s="301"/>
      <c r="V45" s="13"/>
    </row>
    <row r="46" spans="1:22" s="4" customFormat="1" ht="14.25" x14ac:dyDescent="0.2">
      <c r="A46" s="13"/>
      <c r="B46" s="13"/>
      <c r="C46" s="299"/>
      <c r="D46" s="300"/>
      <c r="E46" s="300"/>
      <c r="F46" s="301"/>
      <c r="G46" s="200"/>
      <c r="H46" s="293"/>
      <c r="I46" s="294"/>
      <c r="J46" s="294"/>
      <c r="K46" s="295"/>
      <c r="L46" s="201"/>
      <c r="M46" s="299"/>
      <c r="N46" s="300"/>
      <c r="O46" s="300"/>
      <c r="P46" s="301"/>
      <c r="Q46" s="201"/>
      <c r="R46" s="299"/>
      <c r="S46" s="300"/>
      <c r="T46" s="300"/>
      <c r="U46" s="301"/>
      <c r="V46" s="13"/>
    </row>
    <row r="47" spans="1:22" s="4" customFormat="1" ht="14.25" x14ac:dyDescent="0.2">
      <c r="A47" s="13"/>
      <c r="B47" s="13"/>
      <c r="C47" s="299"/>
      <c r="D47" s="300"/>
      <c r="E47" s="300"/>
      <c r="F47" s="301"/>
      <c r="G47" s="200"/>
      <c r="H47" s="293"/>
      <c r="I47" s="294"/>
      <c r="J47" s="294"/>
      <c r="K47" s="295"/>
      <c r="L47" s="201"/>
      <c r="M47" s="299"/>
      <c r="N47" s="300"/>
      <c r="O47" s="300"/>
      <c r="P47" s="301"/>
      <c r="Q47" s="201"/>
      <c r="R47" s="299"/>
      <c r="S47" s="300"/>
      <c r="T47" s="300"/>
      <c r="U47" s="301"/>
      <c r="V47" s="13"/>
    </row>
    <row r="48" spans="1:22" s="4" customFormat="1" ht="14.25" x14ac:dyDescent="0.2">
      <c r="A48" s="13"/>
      <c r="B48" s="13"/>
      <c r="C48" s="299"/>
      <c r="D48" s="300"/>
      <c r="E48" s="300"/>
      <c r="F48" s="301"/>
      <c r="G48" s="200"/>
      <c r="H48" s="293"/>
      <c r="I48" s="294"/>
      <c r="J48" s="294"/>
      <c r="K48" s="295"/>
      <c r="L48" s="201"/>
      <c r="M48" s="299"/>
      <c r="N48" s="300"/>
      <c r="O48" s="300"/>
      <c r="P48" s="301"/>
      <c r="Q48" s="201"/>
      <c r="R48" s="299"/>
      <c r="S48" s="300"/>
      <c r="T48" s="300"/>
      <c r="U48" s="301"/>
      <c r="V48" s="13"/>
    </row>
    <row r="49" spans="1:22" s="4" customFormat="1" ht="14.25" x14ac:dyDescent="0.2">
      <c r="A49" s="13"/>
      <c r="B49" s="13"/>
      <c r="C49" s="299"/>
      <c r="D49" s="300"/>
      <c r="E49" s="300"/>
      <c r="F49" s="301"/>
      <c r="G49" s="200"/>
      <c r="H49" s="293"/>
      <c r="I49" s="294"/>
      <c r="J49" s="294"/>
      <c r="K49" s="295"/>
      <c r="L49" s="201"/>
      <c r="M49" s="299"/>
      <c r="N49" s="300"/>
      <c r="O49" s="300"/>
      <c r="P49" s="301"/>
      <c r="Q49" s="201"/>
      <c r="R49" s="299"/>
      <c r="S49" s="300"/>
      <c r="T49" s="300"/>
      <c r="U49" s="301"/>
      <c r="V49" s="13"/>
    </row>
    <row r="50" spans="1:22" s="4" customFormat="1" ht="14.25" x14ac:dyDescent="0.2">
      <c r="A50" s="13"/>
      <c r="B50" s="13"/>
      <c r="C50" s="299"/>
      <c r="D50" s="300"/>
      <c r="E50" s="300"/>
      <c r="F50" s="301"/>
      <c r="G50" s="200"/>
      <c r="H50" s="293"/>
      <c r="I50" s="294"/>
      <c r="J50" s="294"/>
      <c r="K50" s="295"/>
      <c r="L50" s="201"/>
      <c r="M50" s="299"/>
      <c r="N50" s="300"/>
      <c r="O50" s="300"/>
      <c r="P50" s="301"/>
      <c r="Q50" s="201"/>
      <c r="R50" s="299"/>
      <c r="S50" s="300"/>
      <c r="T50" s="300"/>
      <c r="U50" s="301"/>
      <c r="V50" s="13"/>
    </row>
    <row r="51" spans="1:22" s="4" customFormat="1" ht="14.25" x14ac:dyDescent="0.2">
      <c r="A51" s="13"/>
      <c r="B51" s="13"/>
      <c r="C51" s="299"/>
      <c r="D51" s="300"/>
      <c r="E51" s="300"/>
      <c r="F51" s="301"/>
      <c r="G51" s="200"/>
      <c r="H51" s="293"/>
      <c r="I51" s="294"/>
      <c r="J51" s="294"/>
      <c r="K51" s="295"/>
      <c r="L51" s="201"/>
      <c r="M51" s="299"/>
      <c r="N51" s="300"/>
      <c r="O51" s="300"/>
      <c r="P51" s="301"/>
      <c r="Q51" s="201"/>
      <c r="R51" s="299"/>
      <c r="S51" s="300"/>
      <c r="T51" s="300"/>
      <c r="U51" s="301"/>
      <c r="V51" s="13"/>
    </row>
    <row r="52" spans="1:22" s="4" customFormat="1" ht="14.25" x14ac:dyDescent="0.2">
      <c r="A52" s="13"/>
      <c r="B52" s="13"/>
      <c r="C52" s="299"/>
      <c r="D52" s="300"/>
      <c r="E52" s="300"/>
      <c r="F52" s="301"/>
      <c r="G52" s="200"/>
      <c r="H52" s="293"/>
      <c r="I52" s="294"/>
      <c r="J52" s="294"/>
      <c r="K52" s="295"/>
      <c r="L52" s="201"/>
      <c r="M52" s="299"/>
      <c r="N52" s="300"/>
      <c r="O52" s="300"/>
      <c r="P52" s="301"/>
      <c r="Q52" s="201"/>
      <c r="R52" s="299"/>
      <c r="S52" s="300"/>
      <c r="T52" s="300"/>
      <c r="U52" s="301"/>
      <c r="V52" s="13"/>
    </row>
    <row r="53" spans="1:22" s="4" customFormat="1" ht="14.25" x14ac:dyDescent="0.2">
      <c r="A53" s="13"/>
      <c r="B53" s="13"/>
      <c r="C53" s="299"/>
      <c r="D53" s="300"/>
      <c r="E53" s="300"/>
      <c r="F53" s="301"/>
      <c r="G53" s="200"/>
      <c r="H53" s="293"/>
      <c r="I53" s="294"/>
      <c r="J53" s="294"/>
      <c r="K53" s="295"/>
      <c r="L53" s="201"/>
      <c r="M53" s="299"/>
      <c r="N53" s="300"/>
      <c r="O53" s="300"/>
      <c r="P53" s="301"/>
      <c r="Q53" s="201"/>
      <c r="R53" s="299"/>
      <c r="S53" s="300"/>
      <c r="T53" s="300"/>
      <c r="U53" s="301"/>
      <c r="V53" s="13"/>
    </row>
    <row r="54" spans="1:22" s="4" customFormat="1" ht="14.25" x14ac:dyDescent="0.2">
      <c r="A54" s="13"/>
      <c r="B54" s="13"/>
      <c r="C54" s="299"/>
      <c r="D54" s="300"/>
      <c r="E54" s="300"/>
      <c r="F54" s="301"/>
      <c r="G54" s="200"/>
      <c r="H54" s="293"/>
      <c r="I54" s="294"/>
      <c r="J54" s="294"/>
      <c r="K54" s="295"/>
      <c r="L54" s="201"/>
      <c r="M54" s="299"/>
      <c r="N54" s="300"/>
      <c r="O54" s="300"/>
      <c r="P54" s="301"/>
      <c r="Q54" s="201"/>
      <c r="R54" s="299"/>
      <c r="S54" s="300"/>
      <c r="T54" s="300"/>
      <c r="U54" s="301"/>
      <c r="V54" s="13"/>
    </row>
    <row r="55" spans="1:22" s="4" customFormat="1" ht="14.25" x14ac:dyDescent="0.2">
      <c r="A55" s="13"/>
      <c r="B55" s="13"/>
      <c r="C55" s="299"/>
      <c r="D55" s="300"/>
      <c r="E55" s="300"/>
      <c r="F55" s="301"/>
      <c r="G55" s="200"/>
      <c r="H55" s="293"/>
      <c r="I55" s="294"/>
      <c r="J55" s="294"/>
      <c r="K55" s="295"/>
      <c r="L55" s="201"/>
      <c r="M55" s="299"/>
      <c r="N55" s="300"/>
      <c r="O55" s="300"/>
      <c r="P55" s="301"/>
      <c r="Q55" s="201"/>
      <c r="R55" s="299"/>
      <c r="S55" s="300"/>
      <c r="T55" s="300"/>
      <c r="U55" s="301"/>
      <c r="V55" s="13"/>
    </row>
    <row r="56" spans="1:22" s="4" customFormat="1" ht="14.25" x14ac:dyDescent="0.2">
      <c r="A56" s="13"/>
      <c r="B56" s="13"/>
      <c r="C56" s="299"/>
      <c r="D56" s="300"/>
      <c r="E56" s="300"/>
      <c r="F56" s="301"/>
      <c r="G56" s="200"/>
      <c r="H56" s="293"/>
      <c r="I56" s="294"/>
      <c r="J56" s="294"/>
      <c r="K56" s="295"/>
      <c r="L56" s="201"/>
      <c r="M56" s="299"/>
      <c r="N56" s="300"/>
      <c r="O56" s="300"/>
      <c r="P56" s="301"/>
      <c r="Q56" s="201"/>
      <c r="R56" s="299"/>
      <c r="S56" s="300"/>
      <c r="T56" s="300"/>
      <c r="U56" s="301"/>
      <c r="V56" s="13"/>
    </row>
    <row r="57" spans="1:22" s="4" customFormat="1" ht="14.25" x14ac:dyDescent="0.2">
      <c r="A57" s="13"/>
      <c r="B57" s="13"/>
      <c r="C57" s="299"/>
      <c r="D57" s="300"/>
      <c r="E57" s="300"/>
      <c r="F57" s="301"/>
      <c r="G57" s="200"/>
      <c r="H57" s="293"/>
      <c r="I57" s="294"/>
      <c r="J57" s="294"/>
      <c r="K57" s="295"/>
      <c r="L57" s="201"/>
      <c r="M57" s="299"/>
      <c r="N57" s="300"/>
      <c r="O57" s="300"/>
      <c r="P57" s="301"/>
      <c r="Q57" s="201"/>
      <c r="R57" s="299"/>
      <c r="S57" s="300"/>
      <c r="T57" s="300"/>
      <c r="U57" s="301"/>
      <c r="V57" s="13"/>
    </row>
    <row r="58" spans="1:22" s="4" customFormat="1" ht="14.25" x14ac:dyDescent="0.2">
      <c r="A58" s="13"/>
      <c r="B58" s="13"/>
      <c r="C58" s="299"/>
      <c r="D58" s="300"/>
      <c r="E58" s="300"/>
      <c r="F58" s="301"/>
      <c r="G58" s="200"/>
      <c r="H58" s="293"/>
      <c r="I58" s="294"/>
      <c r="J58" s="294"/>
      <c r="K58" s="295"/>
      <c r="L58" s="201"/>
      <c r="M58" s="299"/>
      <c r="N58" s="300"/>
      <c r="O58" s="300"/>
      <c r="P58" s="301"/>
      <c r="Q58" s="201"/>
      <c r="R58" s="299"/>
      <c r="S58" s="300"/>
      <c r="T58" s="300"/>
      <c r="U58" s="301"/>
      <c r="V58" s="13"/>
    </row>
    <row r="59" spans="1:22" s="4" customFormat="1" ht="14.25" x14ac:dyDescent="0.2">
      <c r="A59" s="13"/>
      <c r="B59" s="13"/>
      <c r="C59" s="299"/>
      <c r="D59" s="300"/>
      <c r="E59" s="300"/>
      <c r="F59" s="301"/>
      <c r="G59" s="200"/>
      <c r="H59" s="293"/>
      <c r="I59" s="294"/>
      <c r="J59" s="294"/>
      <c r="K59" s="295"/>
      <c r="L59" s="201"/>
      <c r="M59" s="299"/>
      <c r="N59" s="300"/>
      <c r="O59" s="300"/>
      <c r="P59" s="301"/>
      <c r="Q59" s="201"/>
      <c r="R59" s="299"/>
      <c r="S59" s="300"/>
      <c r="T59" s="300"/>
      <c r="U59" s="301"/>
      <c r="V59" s="13"/>
    </row>
    <row r="60" spans="1:22" s="4" customFormat="1" ht="14.25" x14ac:dyDescent="0.2">
      <c r="A60" s="13"/>
      <c r="B60" s="13"/>
      <c r="C60" s="299"/>
      <c r="D60" s="300"/>
      <c r="E60" s="300"/>
      <c r="F60" s="301"/>
      <c r="G60" s="200"/>
      <c r="H60" s="293"/>
      <c r="I60" s="294"/>
      <c r="J60" s="294"/>
      <c r="K60" s="295"/>
      <c r="L60" s="201"/>
      <c r="M60" s="299"/>
      <c r="N60" s="300"/>
      <c r="O60" s="300"/>
      <c r="P60" s="301"/>
      <c r="Q60" s="201"/>
      <c r="R60" s="299"/>
      <c r="S60" s="300"/>
      <c r="T60" s="300"/>
      <c r="U60" s="301"/>
      <c r="V60" s="13"/>
    </row>
    <row r="61" spans="1:22" s="4" customFormat="1" ht="14.25" x14ac:dyDescent="0.2">
      <c r="A61" s="13"/>
      <c r="B61" s="13"/>
      <c r="C61" s="299"/>
      <c r="D61" s="300"/>
      <c r="E61" s="300"/>
      <c r="F61" s="301"/>
      <c r="G61" s="200"/>
      <c r="H61" s="293"/>
      <c r="I61" s="294"/>
      <c r="J61" s="294"/>
      <c r="K61" s="295"/>
      <c r="L61" s="201"/>
      <c r="M61" s="299"/>
      <c r="N61" s="300"/>
      <c r="O61" s="300"/>
      <c r="P61" s="301"/>
      <c r="Q61" s="201"/>
      <c r="R61" s="299"/>
      <c r="S61" s="300"/>
      <c r="T61" s="300"/>
      <c r="U61" s="301"/>
      <c r="V61" s="13"/>
    </row>
    <row r="62" spans="1:22" s="4" customFormat="1" ht="14.25" x14ac:dyDescent="0.2">
      <c r="A62" s="13"/>
      <c r="B62" s="13"/>
      <c r="C62" s="299"/>
      <c r="D62" s="300"/>
      <c r="E62" s="300"/>
      <c r="F62" s="301"/>
      <c r="G62" s="200"/>
      <c r="H62" s="293"/>
      <c r="I62" s="294"/>
      <c r="J62" s="294"/>
      <c r="K62" s="295"/>
      <c r="L62" s="201"/>
      <c r="M62" s="299"/>
      <c r="N62" s="300"/>
      <c r="O62" s="300"/>
      <c r="P62" s="301"/>
      <c r="Q62" s="201"/>
      <c r="R62" s="299"/>
      <c r="S62" s="300"/>
      <c r="T62" s="300"/>
      <c r="U62" s="301"/>
      <c r="V62" s="13"/>
    </row>
    <row r="63" spans="1:22" s="4" customFormat="1" ht="14.25" x14ac:dyDescent="0.2">
      <c r="A63" s="13"/>
      <c r="B63" s="13"/>
      <c r="C63" s="299"/>
      <c r="D63" s="300"/>
      <c r="E63" s="300"/>
      <c r="F63" s="301"/>
      <c r="G63" s="200"/>
      <c r="H63" s="293"/>
      <c r="I63" s="294"/>
      <c r="J63" s="294"/>
      <c r="K63" s="295"/>
      <c r="L63" s="201"/>
      <c r="M63" s="299"/>
      <c r="N63" s="300"/>
      <c r="O63" s="300"/>
      <c r="P63" s="301"/>
      <c r="Q63" s="201"/>
      <c r="R63" s="299"/>
      <c r="S63" s="300"/>
      <c r="T63" s="300"/>
      <c r="U63" s="301"/>
      <c r="V63" s="13"/>
    </row>
    <row r="64" spans="1:22" s="4" customFormat="1" ht="14.25" x14ac:dyDescent="0.2">
      <c r="A64" s="13"/>
      <c r="B64" s="13"/>
      <c r="C64" s="299"/>
      <c r="D64" s="300"/>
      <c r="E64" s="300"/>
      <c r="F64" s="301"/>
      <c r="G64" s="200"/>
      <c r="H64" s="293"/>
      <c r="I64" s="294"/>
      <c r="J64" s="294"/>
      <c r="K64" s="295"/>
      <c r="L64" s="201"/>
      <c r="M64" s="299"/>
      <c r="N64" s="300"/>
      <c r="O64" s="300"/>
      <c r="P64" s="301"/>
      <c r="Q64" s="201"/>
      <c r="R64" s="299"/>
      <c r="S64" s="300"/>
      <c r="T64" s="300"/>
      <c r="U64" s="301"/>
      <c r="V64" s="13"/>
    </row>
    <row r="65" spans="1:22" s="4" customFormat="1" ht="14.25" x14ac:dyDescent="0.2">
      <c r="A65" s="13"/>
      <c r="B65" s="13"/>
      <c r="C65" s="299"/>
      <c r="D65" s="300"/>
      <c r="E65" s="300"/>
      <c r="F65" s="301"/>
      <c r="G65" s="200"/>
      <c r="H65" s="293"/>
      <c r="I65" s="294"/>
      <c r="J65" s="294"/>
      <c r="K65" s="295"/>
      <c r="L65" s="201"/>
      <c r="M65" s="299"/>
      <c r="N65" s="300"/>
      <c r="O65" s="300"/>
      <c r="P65" s="301"/>
      <c r="Q65" s="201"/>
      <c r="R65" s="299"/>
      <c r="S65" s="300"/>
      <c r="T65" s="300"/>
      <c r="U65" s="301"/>
      <c r="V65" s="13"/>
    </row>
    <row r="66" spans="1:22" s="4" customFormat="1" ht="14.25" x14ac:dyDescent="0.2">
      <c r="A66" s="13"/>
      <c r="B66" s="13"/>
      <c r="C66" s="299"/>
      <c r="D66" s="300"/>
      <c r="E66" s="300"/>
      <c r="F66" s="301"/>
      <c r="G66" s="200"/>
      <c r="H66" s="293"/>
      <c r="I66" s="294"/>
      <c r="J66" s="294"/>
      <c r="K66" s="295"/>
      <c r="L66" s="201"/>
      <c r="M66" s="299"/>
      <c r="N66" s="300"/>
      <c r="O66" s="300"/>
      <c r="P66" s="301"/>
      <c r="Q66" s="201"/>
      <c r="R66" s="299"/>
      <c r="S66" s="300"/>
      <c r="T66" s="300"/>
      <c r="U66" s="301"/>
      <c r="V66" s="13"/>
    </row>
    <row r="67" spans="1:22" s="4" customFormat="1" ht="14.25" x14ac:dyDescent="0.2">
      <c r="A67" s="13"/>
      <c r="B67" s="13"/>
      <c r="C67" s="299"/>
      <c r="D67" s="300"/>
      <c r="E67" s="300"/>
      <c r="F67" s="301"/>
      <c r="G67" s="200"/>
      <c r="H67" s="293"/>
      <c r="I67" s="294"/>
      <c r="J67" s="294"/>
      <c r="K67" s="295"/>
      <c r="L67" s="201"/>
      <c r="M67" s="299"/>
      <c r="N67" s="300"/>
      <c r="O67" s="300"/>
      <c r="P67" s="301"/>
      <c r="Q67" s="201"/>
      <c r="R67" s="299"/>
      <c r="S67" s="300"/>
      <c r="T67" s="300"/>
      <c r="U67" s="301"/>
      <c r="V67" s="13"/>
    </row>
    <row r="68" spans="1:22" s="4" customFormat="1" ht="14.25" x14ac:dyDescent="0.2">
      <c r="A68" s="13"/>
      <c r="B68" s="13"/>
      <c r="C68" s="299"/>
      <c r="D68" s="300"/>
      <c r="E68" s="300"/>
      <c r="F68" s="301"/>
      <c r="G68" s="200"/>
      <c r="H68" s="293"/>
      <c r="I68" s="294"/>
      <c r="J68" s="294"/>
      <c r="K68" s="295"/>
      <c r="L68" s="201"/>
      <c r="M68" s="299"/>
      <c r="N68" s="300"/>
      <c r="O68" s="300"/>
      <c r="P68" s="301"/>
      <c r="Q68" s="201"/>
      <c r="R68" s="299"/>
      <c r="S68" s="300"/>
      <c r="T68" s="300"/>
      <c r="U68" s="301"/>
      <c r="V68" s="13"/>
    </row>
    <row r="69" spans="1:22" s="4" customFormat="1" ht="14.25" x14ac:dyDescent="0.2">
      <c r="A69" s="13"/>
      <c r="B69" s="13"/>
      <c r="C69" s="299"/>
      <c r="D69" s="300"/>
      <c r="E69" s="300"/>
      <c r="F69" s="301"/>
      <c r="G69" s="200"/>
      <c r="H69" s="293"/>
      <c r="I69" s="294"/>
      <c r="J69" s="294"/>
      <c r="K69" s="295"/>
      <c r="L69" s="201"/>
      <c r="M69" s="299"/>
      <c r="N69" s="300"/>
      <c r="O69" s="300"/>
      <c r="P69" s="301"/>
      <c r="Q69" s="201"/>
      <c r="R69" s="299"/>
      <c r="S69" s="300"/>
      <c r="T69" s="300"/>
      <c r="U69" s="301"/>
      <c r="V69" s="13"/>
    </row>
    <row r="70" spans="1:22" s="4" customFormat="1" ht="14.25" x14ac:dyDescent="0.2">
      <c r="A70" s="13"/>
      <c r="B70" s="13"/>
      <c r="C70" s="299"/>
      <c r="D70" s="300"/>
      <c r="E70" s="300"/>
      <c r="F70" s="301"/>
      <c r="G70" s="200"/>
      <c r="H70" s="293"/>
      <c r="I70" s="294"/>
      <c r="J70" s="294"/>
      <c r="K70" s="295"/>
      <c r="L70" s="201"/>
      <c r="M70" s="299"/>
      <c r="N70" s="300"/>
      <c r="O70" s="300"/>
      <c r="P70" s="301"/>
      <c r="Q70" s="201"/>
      <c r="R70" s="299"/>
      <c r="S70" s="300"/>
      <c r="T70" s="300"/>
      <c r="U70" s="301"/>
      <c r="V70" s="13"/>
    </row>
    <row r="71" spans="1:22" s="4" customFormat="1" ht="14.25" x14ac:dyDescent="0.2">
      <c r="A71" s="13"/>
      <c r="B71" s="13"/>
      <c r="C71" s="299"/>
      <c r="D71" s="300"/>
      <c r="E71" s="300"/>
      <c r="F71" s="301"/>
      <c r="G71" s="200"/>
      <c r="H71" s="293"/>
      <c r="I71" s="294"/>
      <c r="J71" s="294"/>
      <c r="K71" s="295"/>
      <c r="L71" s="201"/>
      <c r="M71" s="299"/>
      <c r="N71" s="300"/>
      <c r="O71" s="300"/>
      <c r="P71" s="301"/>
      <c r="Q71" s="201"/>
      <c r="R71" s="299"/>
      <c r="S71" s="300"/>
      <c r="T71" s="300"/>
      <c r="U71" s="301"/>
      <c r="V71" s="13"/>
    </row>
    <row r="72" spans="1:22" s="4" customFormat="1" ht="14.25" x14ac:dyDescent="0.2">
      <c r="A72" s="13"/>
      <c r="B72" s="13"/>
      <c r="C72" s="299"/>
      <c r="D72" s="300"/>
      <c r="E72" s="300"/>
      <c r="F72" s="301"/>
      <c r="G72" s="200"/>
      <c r="H72" s="293"/>
      <c r="I72" s="294"/>
      <c r="J72" s="294"/>
      <c r="K72" s="295"/>
      <c r="L72" s="201"/>
      <c r="M72" s="299"/>
      <c r="N72" s="300"/>
      <c r="O72" s="300"/>
      <c r="P72" s="301"/>
      <c r="Q72" s="201"/>
      <c r="R72" s="299"/>
      <c r="S72" s="300"/>
      <c r="T72" s="300"/>
      <c r="U72" s="301"/>
      <c r="V72" s="13"/>
    </row>
    <row r="73" spans="1:22" s="4" customFormat="1" ht="14.25" x14ac:dyDescent="0.2">
      <c r="A73" s="13"/>
      <c r="B73" s="13"/>
      <c r="C73" s="299"/>
      <c r="D73" s="300"/>
      <c r="E73" s="300"/>
      <c r="F73" s="301"/>
      <c r="G73" s="200"/>
      <c r="H73" s="293"/>
      <c r="I73" s="294"/>
      <c r="J73" s="294"/>
      <c r="K73" s="295"/>
      <c r="L73" s="201"/>
      <c r="M73" s="299"/>
      <c r="N73" s="300"/>
      <c r="O73" s="300"/>
      <c r="P73" s="301"/>
      <c r="Q73" s="201"/>
      <c r="R73" s="299"/>
      <c r="S73" s="300"/>
      <c r="T73" s="300"/>
      <c r="U73" s="301"/>
      <c r="V73" s="13"/>
    </row>
    <row r="74" spans="1:22" s="4" customFormat="1" ht="14.25" x14ac:dyDescent="0.2">
      <c r="A74" s="13"/>
      <c r="B74" s="13"/>
      <c r="C74" s="299"/>
      <c r="D74" s="300"/>
      <c r="E74" s="300"/>
      <c r="F74" s="301"/>
      <c r="G74" s="200"/>
      <c r="H74" s="293"/>
      <c r="I74" s="294"/>
      <c r="J74" s="294"/>
      <c r="K74" s="295"/>
      <c r="L74" s="201"/>
      <c r="M74" s="299"/>
      <c r="N74" s="300"/>
      <c r="O74" s="300"/>
      <c r="P74" s="301"/>
      <c r="Q74" s="201"/>
      <c r="R74" s="299"/>
      <c r="S74" s="300"/>
      <c r="T74" s="300"/>
      <c r="U74" s="301"/>
      <c r="V74" s="13"/>
    </row>
    <row r="75" spans="1:22" s="4" customFormat="1" ht="14.25" x14ac:dyDescent="0.2">
      <c r="A75" s="13"/>
      <c r="B75" s="13"/>
      <c r="C75" s="299"/>
      <c r="D75" s="300"/>
      <c r="E75" s="300"/>
      <c r="F75" s="301"/>
      <c r="G75" s="200"/>
      <c r="H75" s="293"/>
      <c r="I75" s="294"/>
      <c r="J75" s="294"/>
      <c r="K75" s="295"/>
      <c r="L75" s="201"/>
      <c r="M75" s="299"/>
      <c r="N75" s="300"/>
      <c r="O75" s="300"/>
      <c r="P75" s="301"/>
      <c r="Q75" s="201"/>
      <c r="R75" s="299"/>
      <c r="S75" s="300"/>
      <c r="T75" s="300"/>
      <c r="U75" s="301"/>
      <c r="V75" s="13"/>
    </row>
    <row r="76" spans="1:22" s="4" customFormat="1" ht="14.25" x14ac:dyDescent="0.2">
      <c r="A76" s="13"/>
      <c r="B76" s="13"/>
      <c r="C76" s="299"/>
      <c r="D76" s="300"/>
      <c r="E76" s="300"/>
      <c r="F76" s="301"/>
      <c r="G76" s="200"/>
      <c r="H76" s="293"/>
      <c r="I76" s="294"/>
      <c r="J76" s="294"/>
      <c r="K76" s="295"/>
      <c r="L76" s="201"/>
      <c r="M76" s="299"/>
      <c r="N76" s="300"/>
      <c r="O76" s="300"/>
      <c r="P76" s="301"/>
      <c r="Q76" s="201"/>
      <c r="R76" s="299"/>
      <c r="S76" s="300"/>
      <c r="T76" s="300"/>
      <c r="U76" s="301"/>
      <c r="V76" s="13"/>
    </row>
    <row r="77" spans="1:22" s="4" customFormat="1" ht="14.25" x14ac:dyDescent="0.2">
      <c r="A77" s="13"/>
      <c r="B77" s="13"/>
      <c r="C77" s="299"/>
      <c r="D77" s="300"/>
      <c r="E77" s="300"/>
      <c r="F77" s="301"/>
      <c r="G77" s="200"/>
      <c r="H77" s="293"/>
      <c r="I77" s="294"/>
      <c r="J77" s="294"/>
      <c r="K77" s="295"/>
      <c r="L77" s="201"/>
      <c r="M77" s="299"/>
      <c r="N77" s="300"/>
      <c r="O77" s="300"/>
      <c r="P77" s="301"/>
      <c r="Q77" s="201"/>
      <c r="R77" s="299"/>
      <c r="S77" s="300"/>
      <c r="T77" s="300"/>
      <c r="U77" s="301"/>
      <c r="V77" s="13"/>
    </row>
    <row r="78" spans="1:22" s="4" customFormat="1" ht="14.25" x14ac:dyDescent="0.2">
      <c r="A78" s="13"/>
      <c r="B78" s="13"/>
      <c r="C78" s="299"/>
      <c r="D78" s="300"/>
      <c r="E78" s="300"/>
      <c r="F78" s="301"/>
      <c r="G78" s="200"/>
      <c r="H78" s="293"/>
      <c r="I78" s="294"/>
      <c r="J78" s="294"/>
      <c r="K78" s="295"/>
      <c r="L78" s="201"/>
      <c r="M78" s="299"/>
      <c r="N78" s="300"/>
      <c r="O78" s="300"/>
      <c r="P78" s="301"/>
      <c r="Q78" s="201"/>
      <c r="R78" s="299"/>
      <c r="S78" s="300"/>
      <c r="T78" s="300"/>
      <c r="U78" s="301"/>
      <c r="V78" s="13"/>
    </row>
    <row r="79" spans="1:22" s="4" customFormat="1" ht="14.25" x14ac:dyDescent="0.2">
      <c r="A79" s="13"/>
      <c r="B79" s="13"/>
      <c r="C79" s="299"/>
      <c r="D79" s="300"/>
      <c r="E79" s="300"/>
      <c r="F79" s="301"/>
      <c r="G79" s="200"/>
      <c r="H79" s="293"/>
      <c r="I79" s="294"/>
      <c r="J79" s="294"/>
      <c r="K79" s="295"/>
      <c r="L79" s="201"/>
      <c r="M79" s="299"/>
      <c r="N79" s="300"/>
      <c r="O79" s="300"/>
      <c r="P79" s="301"/>
      <c r="Q79" s="201"/>
      <c r="R79" s="299"/>
      <c r="S79" s="300"/>
      <c r="T79" s="300"/>
      <c r="U79" s="301"/>
      <c r="V79" s="13"/>
    </row>
    <row r="80" spans="1:22" s="4" customFormat="1" ht="14.25" x14ac:dyDescent="0.2">
      <c r="A80" s="13"/>
      <c r="B80" s="13"/>
      <c r="C80" s="299"/>
      <c r="D80" s="300"/>
      <c r="E80" s="300"/>
      <c r="F80" s="301"/>
      <c r="G80" s="200"/>
      <c r="H80" s="293"/>
      <c r="I80" s="294"/>
      <c r="J80" s="294"/>
      <c r="K80" s="295"/>
      <c r="L80" s="201"/>
      <c r="M80" s="299"/>
      <c r="N80" s="300"/>
      <c r="O80" s="300"/>
      <c r="P80" s="301"/>
      <c r="Q80" s="201"/>
      <c r="R80" s="299"/>
      <c r="S80" s="300"/>
      <c r="T80" s="300"/>
      <c r="U80" s="301"/>
      <c r="V80" s="13"/>
    </row>
    <row r="81" spans="1:22" s="4" customFormat="1" ht="14.25" x14ac:dyDescent="0.2">
      <c r="A81" s="13"/>
      <c r="B81" s="13"/>
      <c r="C81" s="299"/>
      <c r="D81" s="300"/>
      <c r="E81" s="300"/>
      <c r="F81" s="301"/>
      <c r="G81" s="200"/>
      <c r="H81" s="293"/>
      <c r="I81" s="294"/>
      <c r="J81" s="294"/>
      <c r="K81" s="295"/>
      <c r="L81" s="201"/>
      <c r="M81" s="299"/>
      <c r="N81" s="300"/>
      <c r="O81" s="300"/>
      <c r="P81" s="301"/>
      <c r="Q81" s="201"/>
      <c r="R81" s="299"/>
      <c r="S81" s="300"/>
      <c r="T81" s="300"/>
      <c r="U81" s="301"/>
      <c r="V81" s="13"/>
    </row>
    <row r="82" spans="1:22" s="4" customFormat="1" ht="14.25" x14ac:dyDescent="0.2">
      <c r="A82" s="13"/>
      <c r="B82" s="13"/>
      <c r="C82" s="299"/>
      <c r="D82" s="300"/>
      <c r="E82" s="300"/>
      <c r="F82" s="301"/>
      <c r="G82" s="200"/>
      <c r="H82" s="293"/>
      <c r="I82" s="294"/>
      <c r="J82" s="294"/>
      <c r="K82" s="295"/>
      <c r="L82" s="201"/>
      <c r="M82" s="299"/>
      <c r="N82" s="300"/>
      <c r="O82" s="300"/>
      <c r="P82" s="301"/>
      <c r="Q82" s="201"/>
      <c r="R82" s="299"/>
      <c r="S82" s="300"/>
      <c r="T82" s="300"/>
      <c r="U82" s="301"/>
      <c r="V82" s="13"/>
    </row>
    <row r="83" spans="1:22" s="4" customFormat="1" ht="14.25" x14ac:dyDescent="0.2">
      <c r="A83" s="13"/>
      <c r="B83" s="13"/>
      <c r="C83" s="299"/>
      <c r="D83" s="300"/>
      <c r="E83" s="300"/>
      <c r="F83" s="301"/>
      <c r="G83" s="200"/>
      <c r="H83" s="293"/>
      <c r="I83" s="294"/>
      <c r="J83" s="294"/>
      <c r="K83" s="295"/>
      <c r="L83" s="201"/>
      <c r="M83" s="299"/>
      <c r="N83" s="300"/>
      <c r="O83" s="300"/>
      <c r="P83" s="301"/>
      <c r="Q83" s="201"/>
      <c r="R83" s="299"/>
      <c r="S83" s="300"/>
      <c r="T83" s="300"/>
      <c r="U83" s="301"/>
      <c r="V83" s="13"/>
    </row>
    <row r="84" spans="1:22" s="4" customFormat="1" ht="14.25" x14ac:dyDescent="0.2">
      <c r="A84" s="13"/>
      <c r="B84" s="13"/>
      <c r="C84" s="299"/>
      <c r="D84" s="300"/>
      <c r="E84" s="300"/>
      <c r="F84" s="301"/>
      <c r="G84" s="200"/>
      <c r="H84" s="293"/>
      <c r="I84" s="294"/>
      <c r="J84" s="294"/>
      <c r="K84" s="295"/>
      <c r="L84" s="201"/>
      <c r="M84" s="299"/>
      <c r="N84" s="300"/>
      <c r="O84" s="300"/>
      <c r="P84" s="301"/>
      <c r="Q84" s="201"/>
      <c r="R84" s="299"/>
      <c r="S84" s="300"/>
      <c r="T84" s="300"/>
      <c r="U84" s="301"/>
      <c r="V84" s="13"/>
    </row>
    <row r="85" spans="1:22" s="4" customFormat="1" ht="14.25" x14ac:dyDescent="0.2">
      <c r="A85" s="13"/>
      <c r="B85" s="13"/>
      <c r="C85" s="299"/>
      <c r="D85" s="300"/>
      <c r="E85" s="300"/>
      <c r="F85" s="301"/>
      <c r="G85" s="200"/>
      <c r="H85" s="293"/>
      <c r="I85" s="294"/>
      <c r="J85" s="294"/>
      <c r="K85" s="295"/>
      <c r="L85" s="201"/>
      <c r="M85" s="299"/>
      <c r="N85" s="300"/>
      <c r="O85" s="300"/>
      <c r="P85" s="301"/>
      <c r="Q85" s="201"/>
      <c r="R85" s="299"/>
      <c r="S85" s="300"/>
      <c r="T85" s="300"/>
      <c r="U85" s="301"/>
      <c r="V85" s="13"/>
    </row>
    <row r="86" spans="1:22" s="4" customFormat="1" ht="14.25" x14ac:dyDescent="0.2">
      <c r="A86" s="13"/>
      <c r="B86" s="13"/>
      <c r="C86" s="299"/>
      <c r="D86" s="300"/>
      <c r="E86" s="300"/>
      <c r="F86" s="301"/>
      <c r="G86" s="200"/>
      <c r="H86" s="293"/>
      <c r="I86" s="294"/>
      <c r="J86" s="294"/>
      <c r="K86" s="295"/>
      <c r="L86" s="201"/>
      <c r="M86" s="299"/>
      <c r="N86" s="300"/>
      <c r="O86" s="300"/>
      <c r="P86" s="301"/>
      <c r="Q86" s="201"/>
      <c r="R86" s="299"/>
      <c r="S86" s="300"/>
      <c r="T86" s="300"/>
      <c r="U86" s="301"/>
      <c r="V86" s="13"/>
    </row>
    <row r="87" spans="1:22" s="4" customFormat="1" ht="14.25" x14ac:dyDescent="0.2">
      <c r="A87" s="13"/>
      <c r="B87" s="13"/>
      <c r="C87" s="299"/>
      <c r="D87" s="300"/>
      <c r="E87" s="300"/>
      <c r="F87" s="301"/>
      <c r="G87" s="200"/>
      <c r="H87" s="293"/>
      <c r="I87" s="294"/>
      <c r="J87" s="294"/>
      <c r="K87" s="295"/>
      <c r="L87" s="201"/>
      <c r="M87" s="299"/>
      <c r="N87" s="300"/>
      <c r="O87" s="300"/>
      <c r="P87" s="301"/>
      <c r="Q87" s="201"/>
      <c r="R87" s="299"/>
      <c r="S87" s="300"/>
      <c r="T87" s="300"/>
      <c r="U87" s="301"/>
      <c r="V87" s="13"/>
    </row>
    <row r="88" spans="1:22" s="4" customFormat="1" ht="14.25" x14ac:dyDescent="0.2">
      <c r="A88" s="13"/>
      <c r="B88" s="13"/>
      <c r="C88" s="299"/>
      <c r="D88" s="300"/>
      <c r="E88" s="300"/>
      <c r="F88" s="301"/>
      <c r="G88" s="200"/>
      <c r="H88" s="293"/>
      <c r="I88" s="294"/>
      <c r="J88" s="294"/>
      <c r="K88" s="295"/>
      <c r="L88" s="201"/>
      <c r="M88" s="299"/>
      <c r="N88" s="300"/>
      <c r="O88" s="300"/>
      <c r="P88" s="301"/>
      <c r="Q88" s="201"/>
      <c r="R88" s="299"/>
      <c r="S88" s="300"/>
      <c r="T88" s="300"/>
      <c r="U88" s="301"/>
      <c r="V88" s="13"/>
    </row>
    <row r="89" spans="1:22" s="4" customFormat="1" ht="14.25" x14ac:dyDescent="0.2">
      <c r="A89" s="13"/>
      <c r="B89" s="13"/>
      <c r="C89" s="299"/>
      <c r="D89" s="300"/>
      <c r="E89" s="300"/>
      <c r="F89" s="301"/>
      <c r="G89" s="200"/>
      <c r="H89" s="293"/>
      <c r="I89" s="294"/>
      <c r="J89" s="294"/>
      <c r="K89" s="295"/>
      <c r="L89" s="201"/>
      <c r="M89" s="299"/>
      <c r="N89" s="300"/>
      <c r="O89" s="300"/>
      <c r="P89" s="301"/>
      <c r="Q89" s="201"/>
      <c r="R89" s="299"/>
      <c r="S89" s="300"/>
      <c r="T89" s="300"/>
      <c r="U89" s="301"/>
      <c r="V89" s="13"/>
    </row>
    <row r="90" spans="1:22" s="4" customFormat="1" ht="14.25" x14ac:dyDescent="0.2">
      <c r="A90" s="13"/>
      <c r="B90" s="13"/>
      <c r="C90" s="299"/>
      <c r="D90" s="300"/>
      <c r="E90" s="300"/>
      <c r="F90" s="301"/>
      <c r="G90" s="200"/>
      <c r="H90" s="293"/>
      <c r="I90" s="294"/>
      <c r="J90" s="294"/>
      <c r="K90" s="295"/>
      <c r="L90" s="201"/>
      <c r="M90" s="299"/>
      <c r="N90" s="300"/>
      <c r="O90" s="300"/>
      <c r="P90" s="301"/>
      <c r="Q90" s="201"/>
      <c r="R90" s="299"/>
      <c r="S90" s="300"/>
      <c r="T90" s="300"/>
      <c r="U90" s="301"/>
      <c r="V90" s="13"/>
    </row>
    <row r="91" spans="1:22" s="4" customFormat="1" ht="14.25" x14ac:dyDescent="0.2">
      <c r="A91" s="13"/>
      <c r="B91" s="13"/>
      <c r="C91" s="299"/>
      <c r="D91" s="300"/>
      <c r="E91" s="300"/>
      <c r="F91" s="301"/>
      <c r="G91" s="200"/>
      <c r="H91" s="293"/>
      <c r="I91" s="294"/>
      <c r="J91" s="294"/>
      <c r="K91" s="295"/>
      <c r="L91" s="201"/>
      <c r="M91" s="299"/>
      <c r="N91" s="300"/>
      <c r="O91" s="300"/>
      <c r="P91" s="301"/>
      <c r="Q91" s="201"/>
      <c r="R91" s="299"/>
      <c r="S91" s="300"/>
      <c r="T91" s="300"/>
      <c r="U91" s="301"/>
      <c r="V91" s="13"/>
    </row>
    <row r="92" spans="1:22" s="4" customFormat="1" ht="14.25" x14ac:dyDescent="0.2">
      <c r="A92" s="13"/>
      <c r="B92" s="13"/>
      <c r="C92" s="299"/>
      <c r="D92" s="300"/>
      <c r="E92" s="300"/>
      <c r="F92" s="301"/>
      <c r="G92" s="200"/>
      <c r="H92" s="293"/>
      <c r="I92" s="294"/>
      <c r="J92" s="294"/>
      <c r="K92" s="295"/>
      <c r="L92" s="201"/>
      <c r="M92" s="299"/>
      <c r="N92" s="300"/>
      <c r="O92" s="300"/>
      <c r="P92" s="301"/>
      <c r="Q92" s="201"/>
      <c r="R92" s="299"/>
      <c r="S92" s="300"/>
      <c r="T92" s="300"/>
      <c r="U92" s="301"/>
      <c r="V92" s="13"/>
    </row>
    <row r="93" spans="1:22" s="4" customFormat="1" ht="14.25" x14ac:dyDescent="0.2">
      <c r="A93" s="13"/>
      <c r="B93" s="13"/>
      <c r="C93" s="299"/>
      <c r="D93" s="300"/>
      <c r="E93" s="300"/>
      <c r="F93" s="301"/>
      <c r="G93" s="200"/>
      <c r="H93" s="293"/>
      <c r="I93" s="294"/>
      <c r="J93" s="294"/>
      <c r="K93" s="295"/>
      <c r="L93" s="201"/>
      <c r="M93" s="299"/>
      <c r="N93" s="300"/>
      <c r="O93" s="300"/>
      <c r="P93" s="301"/>
      <c r="Q93" s="201"/>
      <c r="R93" s="299"/>
      <c r="S93" s="300"/>
      <c r="T93" s="300"/>
      <c r="U93" s="301"/>
      <c r="V93" s="13"/>
    </row>
    <row r="94" spans="1:22" s="4" customFormat="1" ht="14.25" x14ac:dyDescent="0.2">
      <c r="A94" s="13"/>
      <c r="B94" s="13"/>
      <c r="C94" s="299"/>
      <c r="D94" s="300"/>
      <c r="E94" s="300"/>
      <c r="F94" s="301"/>
      <c r="G94" s="200"/>
      <c r="H94" s="293"/>
      <c r="I94" s="294"/>
      <c r="J94" s="294"/>
      <c r="K94" s="295"/>
      <c r="L94" s="201"/>
      <c r="M94" s="299"/>
      <c r="N94" s="300"/>
      <c r="O94" s="300"/>
      <c r="P94" s="301"/>
      <c r="Q94" s="201"/>
      <c r="R94" s="299"/>
      <c r="S94" s="300"/>
      <c r="T94" s="300"/>
      <c r="U94" s="301"/>
      <c r="V94" s="13"/>
    </row>
    <row r="95" spans="1:22" s="4" customFormat="1" ht="14.25" x14ac:dyDescent="0.2">
      <c r="A95" s="13"/>
      <c r="B95" s="13"/>
      <c r="C95" s="299"/>
      <c r="D95" s="300"/>
      <c r="E95" s="300"/>
      <c r="F95" s="301"/>
      <c r="G95" s="200"/>
      <c r="H95" s="293"/>
      <c r="I95" s="294"/>
      <c r="J95" s="294"/>
      <c r="K95" s="295"/>
      <c r="L95" s="201"/>
      <c r="M95" s="299"/>
      <c r="N95" s="300"/>
      <c r="O95" s="300"/>
      <c r="P95" s="301"/>
      <c r="Q95" s="201"/>
      <c r="R95" s="299"/>
      <c r="S95" s="300"/>
      <c r="T95" s="300"/>
      <c r="U95" s="301"/>
      <c r="V95" s="13"/>
    </row>
    <row r="96" spans="1:22" s="4" customFormat="1" ht="14.25" x14ac:dyDescent="0.2">
      <c r="A96" s="13"/>
      <c r="B96" s="13"/>
      <c r="C96" s="299"/>
      <c r="D96" s="300"/>
      <c r="E96" s="300"/>
      <c r="F96" s="301"/>
      <c r="G96" s="200"/>
      <c r="H96" s="293"/>
      <c r="I96" s="294"/>
      <c r="J96" s="294"/>
      <c r="K96" s="295"/>
      <c r="L96" s="201"/>
      <c r="M96" s="299"/>
      <c r="N96" s="300"/>
      <c r="O96" s="300"/>
      <c r="P96" s="301"/>
      <c r="Q96" s="201"/>
      <c r="R96" s="299"/>
      <c r="S96" s="300"/>
      <c r="T96" s="300"/>
      <c r="U96" s="301"/>
      <c r="V96" s="13"/>
    </row>
    <row r="97" spans="1:22" s="4" customFormat="1" ht="14.25" x14ac:dyDescent="0.2">
      <c r="A97" s="13"/>
      <c r="B97" s="13"/>
      <c r="C97" s="299"/>
      <c r="D97" s="300"/>
      <c r="E97" s="300"/>
      <c r="F97" s="301"/>
      <c r="G97" s="200"/>
      <c r="H97" s="293"/>
      <c r="I97" s="294"/>
      <c r="J97" s="294"/>
      <c r="K97" s="295"/>
      <c r="L97" s="201"/>
      <c r="M97" s="299"/>
      <c r="N97" s="300"/>
      <c r="O97" s="300"/>
      <c r="P97" s="301"/>
      <c r="Q97" s="201"/>
      <c r="R97" s="299"/>
      <c r="S97" s="300"/>
      <c r="T97" s="300"/>
      <c r="U97" s="301"/>
      <c r="V97" s="13"/>
    </row>
    <row r="98" spans="1:22" s="4" customFormat="1" ht="14.25" x14ac:dyDescent="0.2">
      <c r="A98" s="13"/>
      <c r="B98" s="13"/>
      <c r="C98" s="299"/>
      <c r="D98" s="300"/>
      <c r="E98" s="300"/>
      <c r="F98" s="301"/>
      <c r="G98" s="200"/>
      <c r="H98" s="293"/>
      <c r="I98" s="294"/>
      <c r="J98" s="294"/>
      <c r="K98" s="295"/>
      <c r="L98" s="201"/>
      <c r="M98" s="299"/>
      <c r="N98" s="300"/>
      <c r="O98" s="300"/>
      <c r="P98" s="301"/>
      <c r="Q98" s="201"/>
      <c r="R98" s="299"/>
      <c r="S98" s="300"/>
      <c r="T98" s="300"/>
      <c r="U98" s="301"/>
      <c r="V98" s="13"/>
    </row>
    <row r="99" spans="1:22" s="4" customFormat="1" ht="14.25" x14ac:dyDescent="0.2">
      <c r="A99" s="13"/>
      <c r="B99" s="13"/>
      <c r="C99" s="299"/>
      <c r="D99" s="300"/>
      <c r="E99" s="300"/>
      <c r="F99" s="301"/>
      <c r="G99" s="200"/>
      <c r="H99" s="293"/>
      <c r="I99" s="294"/>
      <c r="J99" s="294"/>
      <c r="K99" s="295"/>
      <c r="L99" s="201"/>
      <c r="M99" s="299"/>
      <c r="N99" s="300"/>
      <c r="O99" s="300"/>
      <c r="P99" s="301"/>
      <c r="Q99" s="201"/>
      <c r="R99" s="299"/>
      <c r="S99" s="300"/>
      <c r="T99" s="300"/>
      <c r="U99" s="301"/>
      <c r="V99" s="13"/>
    </row>
    <row r="100" spans="1:22" s="4" customFormat="1" ht="14.25" x14ac:dyDescent="0.2">
      <c r="A100" s="13"/>
      <c r="B100" s="13"/>
      <c r="C100" s="299"/>
      <c r="D100" s="300"/>
      <c r="E100" s="300"/>
      <c r="F100" s="301"/>
      <c r="G100" s="200"/>
      <c r="H100" s="293"/>
      <c r="I100" s="294"/>
      <c r="J100" s="294"/>
      <c r="K100" s="295"/>
      <c r="L100" s="201"/>
      <c r="M100" s="299"/>
      <c r="N100" s="300"/>
      <c r="O100" s="300"/>
      <c r="P100" s="301"/>
      <c r="Q100" s="201"/>
      <c r="R100" s="299"/>
      <c r="S100" s="300"/>
      <c r="T100" s="300"/>
      <c r="U100" s="301"/>
      <c r="V100" s="13"/>
    </row>
    <row r="101" spans="1:22" s="4" customFormat="1" ht="14.25" x14ac:dyDescent="0.2">
      <c r="A101" s="13"/>
      <c r="B101" s="13"/>
      <c r="C101" s="299"/>
      <c r="D101" s="300"/>
      <c r="E101" s="300"/>
      <c r="F101" s="301"/>
      <c r="G101" s="200"/>
      <c r="H101" s="293"/>
      <c r="I101" s="294"/>
      <c r="J101" s="294"/>
      <c r="K101" s="295"/>
      <c r="L101" s="201"/>
      <c r="M101" s="299"/>
      <c r="N101" s="300"/>
      <c r="O101" s="300"/>
      <c r="P101" s="301"/>
      <c r="Q101" s="201"/>
      <c r="R101" s="299"/>
      <c r="S101" s="300"/>
      <c r="T101" s="300"/>
      <c r="U101" s="301"/>
      <c r="V101" s="13"/>
    </row>
    <row r="102" spans="1:22" s="4" customFormat="1" ht="14.25" x14ac:dyDescent="0.2">
      <c r="A102" s="13"/>
      <c r="B102" s="13"/>
      <c r="C102" s="299"/>
      <c r="D102" s="300"/>
      <c r="E102" s="300"/>
      <c r="F102" s="301"/>
      <c r="G102" s="200"/>
      <c r="H102" s="293"/>
      <c r="I102" s="294"/>
      <c r="J102" s="294"/>
      <c r="K102" s="295"/>
      <c r="L102" s="201"/>
      <c r="M102" s="299"/>
      <c r="N102" s="300"/>
      <c r="O102" s="300"/>
      <c r="P102" s="301"/>
      <c r="Q102" s="201"/>
      <c r="R102" s="299"/>
      <c r="S102" s="300"/>
      <c r="T102" s="300"/>
      <c r="U102" s="301"/>
      <c r="V102" s="13"/>
    </row>
    <row r="103" spans="1:22" s="4" customFormat="1" ht="14.25" x14ac:dyDescent="0.2">
      <c r="A103" s="13"/>
      <c r="B103" s="13"/>
      <c r="C103" s="299"/>
      <c r="D103" s="300"/>
      <c r="E103" s="300"/>
      <c r="F103" s="301"/>
      <c r="G103" s="200"/>
      <c r="H103" s="293"/>
      <c r="I103" s="294"/>
      <c r="J103" s="294"/>
      <c r="K103" s="295"/>
      <c r="L103" s="201"/>
      <c r="M103" s="299"/>
      <c r="N103" s="300"/>
      <c r="O103" s="300"/>
      <c r="P103" s="301"/>
      <c r="Q103" s="201"/>
      <c r="R103" s="299"/>
      <c r="S103" s="300"/>
      <c r="T103" s="300"/>
      <c r="U103" s="301"/>
      <c r="V103" s="13"/>
    </row>
    <row r="104" spans="1:22" s="4" customFormat="1" ht="14.25" x14ac:dyDescent="0.2">
      <c r="A104" s="13"/>
      <c r="B104" s="13"/>
      <c r="C104" s="299"/>
      <c r="D104" s="300"/>
      <c r="E104" s="300"/>
      <c r="F104" s="301"/>
      <c r="G104" s="200"/>
      <c r="H104" s="293"/>
      <c r="I104" s="294"/>
      <c r="J104" s="294"/>
      <c r="K104" s="295"/>
      <c r="L104" s="201"/>
      <c r="M104" s="299"/>
      <c r="N104" s="300"/>
      <c r="O104" s="300"/>
      <c r="P104" s="301"/>
      <c r="Q104" s="201"/>
      <c r="R104" s="299"/>
      <c r="S104" s="300"/>
      <c r="T104" s="300"/>
      <c r="U104" s="301"/>
      <c r="V104" s="13"/>
    </row>
    <row r="105" spans="1:22" s="4" customFormat="1" ht="14.25" x14ac:dyDescent="0.2">
      <c r="A105" s="13"/>
      <c r="B105" s="13"/>
      <c r="C105" s="299"/>
      <c r="D105" s="300"/>
      <c r="E105" s="300"/>
      <c r="F105" s="301"/>
      <c r="G105" s="200"/>
      <c r="H105" s="293"/>
      <c r="I105" s="294"/>
      <c r="J105" s="294"/>
      <c r="K105" s="295"/>
      <c r="L105" s="201"/>
      <c r="M105" s="299"/>
      <c r="N105" s="300"/>
      <c r="O105" s="300"/>
      <c r="P105" s="301"/>
      <c r="Q105" s="201"/>
      <c r="R105" s="299"/>
      <c r="S105" s="300"/>
      <c r="T105" s="300"/>
      <c r="U105" s="301"/>
      <c r="V105" s="13"/>
    </row>
    <row r="106" spans="1:22" s="4" customFormat="1" ht="14.25" x14ac:dyDescent="0.2">
      <c r="A106" s="13"/>
      <c r="B106" s="13"/>
      <c r="C106" s="299"/>
      <c r="D106" s="300"/>
      <c r="E106" s="300"/>
      <c r="F106" s="301"/>
      <c r="G106" s="200"/>
      <c r="H106" s="293"/>
      <c r="I106" s="294"/>
      <c r="J106" s="294"/>
      <c r="K106" s="295"/>
      <c r="L106" s="201"/>
      <c r="M106" s="299"/>
      <c r="N106" s="300"/>
      <c r="O106" s="300"/>
      <c r="P106" s="301"/>
      <c r="Q106" s="201"/>
      <c r="R106" s="299"/>
      <c r="S106" s="300"/>
      <c r="T106" s="300"/>
      <c r="U106" s="301"/>
      <c r="V106" s="13"/>
    </row>
    <row r="107" spans="1:22" s="4" customFormat="1" ht="14.25" x14ac:dyDescent="0.2">
      <c r="A107" s="13"/>
      <c r="B107" s="13"/>
      <c r="C107" s="299"/>
      <c r="D107" s="300"/>
      <c r="E107" s="300"/>
      <c r="F107" s="301"/>
      <c r="G107" s="200"/>
      <c r="H107" s="293"/>
      <c r="I107" s="294"/>
      <c r="J107" s="294"/>
      <c r="K107" s="295"/>
      <c r="L107" s="201"/>
      <c r="M107" s="299"/>
      <c r="N107" s="300"/>
      <c r="O107" s="300"/>
      <c r="P107" s="301"/>
      <c r="Q107" s="201"/>
      <c r="R107" s="299"/>
      <c r="S107" s="300"/>
      <c r="T107" s="300"/>
      <c r="U107" s="301"/>
      <c r="V107" s="13"/>
    </row>
    <row r="108" spans="1:22" s="4" customFormat="1" ht="14.25" x14ac:dyDescent="0.2">
      <c r="A108" s="13"/>
      <c r="B108" s="13"/>
      <c r="C108" s="299"/>
      <c r="D108" s="300"/>
      <c r="E108" s="300"/>
      <c r="F108" s="301"/>
      <c r="G108" s="200"/>
      <c r="H108" s="293"/>
      <c r="I108" s="294"/>
      <c r="J108" s="294"/>
      <c r="K108" s="295"/>
      <c r="L108" s="201"/>
      <c r="M108" s="299"/>
      <c r="N108" s="300"/>
      <c r="O108" s="300"/>
      <c r="P108" s="301"/>
      <c r="Q108" s="201"/>
      <c r="R108" s="299"/>
      <c r="S108" s="300"/>
      <c r="T108" s="300"/>
      <c r="U108" s="301"/>
      <c r="V108" s="13"/>
    </row>
    <row r="109" spans="1:22" s="4" customFormat="1" ht="14.25" x14ac:dyDescent="0.2">
      <c r="A109" s="13"/>
      <c r="B109" s="13"/>
      <c r="C109" s="299"/>
      <c r="D109" s="300"/>
      <c r="E109" s="300"/>
      <c r="F109" s="301"/>
      <c r="G109" s="200"/>
      <c r="H109" s="293"/>
      <c r="I109" s="294"/>
      <c r="J109" s="294"/>
      <c r="K109" s="295"/>
      <c r="L109" s="201"/>
      <c r="M109" s="299"/>
      <c r="N109" s="300"/>
      <c r="O109" s="300"/>
      <c r="P109" s="301"/>
      <c r="Q109" s="201"/>
      <c r="R109" s="299"/>
      <c r="S109" s="300"/>
      <c r="T109" s="300"/>
      <c r="U109" s="301"/>
      <c r="V109" s="13"/>
    </row>
    <row r="110" spans="1:22" s="4" customFormat="1" ht="14.25" x14ac:dyDescent="0.2">
      <c r="A110" s="13"/>
      <c r="B110" s="13"/>
      <c r="C110" s="299"/>
      <c r="D110" s="300"/>
      <c r="E110" s="300"/>
      <c r="F110" s="301"/>
      <c r="G110" s="200"/>
      <c r="H110" s="293"/>
      <c r="I110" s="294"/>
      <c r="J110" s="294"/>
      <c r="K110" s="295"/>
      <c r="L110" s="201"/>
      <c r="M110" s="299"/>
      <c r="N110" s="300"/>
      <c r="O110" s="300"/>
      <c r="P110" s="301"/>
      <c r="Q110" s="201"/>
      <c r="R110" s="299"/>
      <c r="S110" s="300"/>
      <c r="T110" s="300"/>
      <c r="U110" s="301"/>
      <c r="V110" s="13"/>
    </row>
    <row r="111" spans="1:22" s="4" customFormat="1" ht="14.25" x14ac:dyDescent="0.2">
      <c r="A111" s="13"/>
      <c r="B111" s="13"/>
      <c r="C111" s="299"/>
      <c r="D111" s="300"/>
      <c r="E111" s="300"/>
      <c r="F111" s="301"/>
      <c r="G111" s="200"/>
      <c r="H111" s="293"/>
      <c r="I111" s="294"/>
      <c r="J111" s="294"/>
      <c r="K111" s="295"/>
      <c r="L111" s="201"/>
      <c r="M111" s="299"/>
      <c r="N111" s="300"/>
      <c r="O111" s="300"/>
      <c r="P111" s="301"/>
      <c r="Q111" s="201"/>
      <c r="R111" s="299"/>
      <c r="S111" s="300"/>
      <c r="T111" s="300"/>
      <c r="U111" s="301"/>
      <c r="V111" s="13"/>
    </row>
    <row r="112" spans="1:22" s="4" customFormat="1" ht="14.25" x14ac:dyDescent="0.2">
      <c r="A112" s="13"/>
      <c r="B112" s="13"/>
      <c r="C112" s="299"/>
      <c r="D112" s="300"/>
      <c r="E112" s="300"/>
      <c r="F112" s="301"/>
      <c r="G112" s="200"/>
      <c r="H112" s="293"/>
      <c r="I112" s="294"/>
      <c r="J112" s="294"/>
      <c r="K112" s="295"/>
      <c r="L112" s="201"/>
      <c r="M112" s="299"/>
      <c r="N112" s="300"/>
      <c r="O112" s="300"/>
      <c r="P112" s="301"/>
      <c r="Q112" s="201"/>
      <c r="R112" s="299"/>
      <c r="S112" s="300"/>
      <c r="T112" s="300"/>
      <c r="U112" s="301"/>
      <c r="V112" s="13"/>
    </row>
    <row r="113" spans="1:22" s="4" customFormat="1" ht="14.25" x14ac:dyDescent="0.2">
      <c r="A113" s="13"/>
      <c r="B113" s="13"/>
      <c r="C113" s="299"/>
      <c r="D113" s="300"/>
      <c r="E113" s="300"/>
      <c r="F113" s="301"/>
      <c r="G113" s="200"/>
      <c r="H113" s="293"/>
      <c r="I113" s="294"/>
      <c r="J113" s="294"/>
      <c r="K113" s="295"/>
      <c r="L113" s="201"/>
      <c r="M113" s="299"/>
      <c r="N113" s="300"/>
      <c r="O113" s="300"/>
      <c r="P113" s="301"/>
      <c r="Q113" s="201"/>
      <c r="R113" s="299"/>
      <c r="S113" s="300"/>
      <c r="T113" s="300"/>
      <c r="U113" s="301"/>
      <c r="V113" s="13"/>
    </row>
    <row r="114" spans="1:22" s="4" customFormat="1" ht="14.25" x14ac:dyDescent="0.2">
      <c r="A114" s="13"/>
      <c r="B114" s="13"/>
      <c r="C114" s="299"/>
      <c r="D114" s="300"/>
      <c r="E114" s="300"/>
      <c r="F114" s="301"/>
      <c r="G114" s="200"/>
      <c r="H114" s="293"/>
      <c r="I114" s="294"/>
      <c r="J114" s="294"/>
      <c r="K114" s="295"/>
      <c r="L114" s="201"/>
      <c r="M114" s="299"/>
      <c r="N114" s="300"/>
      <c r="O114" s="300"/>
      <c r="P114" s="301"/>
      <c r="Q114" s="201"/>
      <c r="R114" s="299"/>
      <c r="S114" s="300"/>
      <c r="T114" s="300"/>
      <c r="U114" s="301"/>
      <c r="V114" s="13"/>
    </row>
    <row r="115" spans="1:22" s="4" customFormat="1" ht="14.25" x14ac:dyDescent="0.2">
      <c r="A115" s="13"/>
      <c r="B115" s="13"/>
      <c r="C115" s="299"/>
      <c r="D115" s="300"/>
      <c r="E115" s="300"/>
      <c r="F115" s="301"/>
      <c r="G115" s="200"/>
      <c r="H115" s="293"/>
      <c r="I115" s="294"/>
      <c r="J115" s="294"/>
      <c r="K115" s="295"/>
      <c r="L115" s="201"/>
      <c r="M115" s="299"/>
      <c r="N115" s="300"/>
      <c r="O115" s="300"/>
      <c r="P115" s="301"/>
      <c r="Q115" s="201"/>
      <c r="R115" s="299"/>
      <c r="S115" s="300"/>
      <c r="T115" s="300"/>
      <c r="U115" s="301"/>
      <c r="V115" s="13"/>
    </row>
    <row r="116" spans="1:22" s="4" customFormat="1" ht="14.25" x14ac:dyDescent="0.2">
      <c r="A116" s="13"/>
      <c r="B116" s="13"/>
      <c r="C116" s="299"/>
      <c r="D116" s="300"/>
      <c r="E116" s="300"/>
      <c r="F116" s="301"/>
      <c r="G116" s="200"/>
      <c r="H116" s="293"/>
      <c r="I116" s="294"/>
      <c r="J116" s="294"/>
      <c r="K116" s="295"/>
      <c r="L116" s="201"/>
      <c r="M116" s="299"/>
      <c r="N116" s="300"/>
      <c r="O116" s="300"/>
      <c r="P116" s="301"/>
      <c r="Q116" s="201"/>
      <c r="R116" s="299"/>
      <c r="S116" s="300"/>
      <c r="T116" s="300"/>
      <c r="U116" s="301"/>
      <c r="V116" s="13"/>
    </row>
    <row r="117" spans="1:22" s="4" customFormat="1" ht="14.25" x14ac:dyDescent="0.2">
      <c r="A117" s="13"/>
      <c r="B117" s="13"/>
      <c r="C117" s="299"/>
      <c r="D117" s="300"/>
      <c r="E117" s="300"/>
      <c r="F117" s="301"/>
      <c r="G117" s="200"/>
      <c r="H117" s="293"/>
      <c r="I117" s="294"/>
      <c r="J117" s="294"/>
      <c r="K117" s="295"/>
      <c r="L117" s="201"/>
      <c r="M117" s="299"/>
      <c r="N117" s="300"/>
      <c r="O117" s="300"/>
      <c r="P117" s="301"/>
      <c r="Q117" s="201"/>
      <c r="R117" s="299"/>
      <c r="S117" s="300"/>
      <c r="T117" s="300"/>
      <c r="U117" s="301"/>
      <c r="V117" s="13"/>
    </row>
    <row r="118" spans="1:22" s="4" customFormat="1" ht="14.25" x14ac:dyDescent="0.2">
      <c r="A118" s="13"/>
      <c r="B118" s="13"/>
      <c r="C118" s="299"/>
      <c r="D118" s="300"/>
      <c r="E118" s="300"/>
      <c r="F118" s="301"/>
      <c r="G118" s="200"/>
      <c r="H118" s="293"/>
      <c r="I118" s="294"/>
      <c r="J118" s="294"/>
      <c r="K118" s="295"/>
      <c r="L118" s="201"/>
      <c r="M118" s="299"/>
      <c r="N118" s="300"/>
      <c r="O118" s="300"/>
      <c r="P118" s="301"/>
      <c r="Q118" s="201"/>
      <c r="R118" s="299"/>
      <c r="S118" s="300"/>
      <c r="T118" s="300"/>
      <c r="U118" s="301"/>
      <c r="V118" s="13"/>
    </row>
    <row r="119" spans="1:22" s="4" customFormat="1" ht="14.25" x14ac:dyDescent="0.2">
      <c r="A119" s="13"/>
      <c r="B119" s="13"/>
      <c r="C119" s="299"/>
      <c r="D119" s="300"/>
      <c r="E119" s="300"/>
      <c r="F119" s="301"/>
      <c r="G119" s="200"/>
      <c r="H119" s="293"/>
      <c r="I119" s="294"/>
      <c r="J119" s="294"/>
      <c r="K119" s="295"/>
      <c r="L119" s="201"/>
      <c r="M119" s="299"/>
      <c r="N119" s="300"/>
      <c r="O119" s="300"/>
      <c r="P119" s="301"/>
      <c r="Q119" s="201"/>
      <c r="R119" s="299"/>
      <c r="S119" s="300"/>
      <c r="T119" s="300"/>
      <c r="U119" s="301"/>
      <c r="V119" s="13"/>
    </row>
    <row r="120" spans="1:22" s="4" customFormat="1" ht="14.25" x14ac:dyDescent="0.2">
      <c r="A120" s="13"/>
      <c r="B120" s="13"/>
      <c r="C120" s="299"/>
      <c r="D120" s="300"/>
      <c r="E120" s="300"/>
      <c r="F120" s="301"/>
      <c r="G120" s="200"/>
      <c r="H120" s="293"/>
      <c r="I120" s="294"/>
      <c r="J120" s="294"/>
      <c r="K120" s="295"/>
      <c r="L120" s="201"/>
      <c r="M120" s="299"/>
      <c r="N120" s="300"/>
      <c r="O120" s="300"/>
      <c r="P120" s="301"/>
      <c r="Q120" s="201"/>
      <c r="R120" s="299"/>
      <c r="S120" s="300"/>
      <c r="T120" s="300"/>
      <c r="U120" s="301"/>
      <c r="V120" s="13"/>
    </row>
    <row r="121" spans="1:22" s="4" customFormat="1" ht="14.25" x14ac:dyDescent="0.2">
      <c r="A121" s="13"/>
      <c r="B121" s="13"/>
      <c r="C121" s="299"/>
      <c r="D121" s="300"/>
      <c r="E121" s="300"/>
      <c r="F121" s="301"/>
      <c r="G121" s="200"/>
      <c r="H121" s="293"/>
      <c r="I121" s="294"/>
      <c r="J121" s="294"/>
      <c r="K121" s="295"/>
      <c r="L121" s="201"/>
      <c r="M121" s="299"/>
      <c r="N121" s="300"/>
      <c r="O121" s="300"/>
      <c r="P121" s="301"/>
      <c r="Q121" s="201"/>
      <c r="R121" s="299"/>
      <c r="S121" s="300"/>
      <c r="T121" s="300"/>
      <c r="U121" s="301"/>
      <c r="V121" s="13"/>
    </row>
    <row r="122" spans="1:22" s="4" customFormat="1" ht="14.25" x14ac:dyDescent="0.2">
      <c r="A122" s="13"/>
      <c r="B122" s="13"/>
      <c r="C122" s="299"/>
      <c r="D122" s="300"/>
      <c r="E122" s="300"/>
      <c r="F122" s="301"/>
      <c r="G122" s="200"/>
      <c r="H122" s="293"/>
      <c r="I122" s="294"/>
      <c r="J122" s="294"/>
      <c r="K122" s="295"/>
      <c r="L122" s="201"/>
      <c r="M122" s="299"/>
      <c r="N122" s="300"/>
      <c r="O122" s="300"/>
      <c r="P122" s="301"/>
      <c r="Q122" s="201"/>
      <c r="R122" s="299"/>
      <c r="S122" s="300"/>
      <c r="T122" s="300"/>
      <c r="U122" s="301"/>
      <c r="V122" s="13"/>
    </row>
    <row r="123" spans="1:22" s="4" customFormat="1" ht="14.25" x14ac:dyDescent="0.2">
      <c r="A123" s="13"/>
      <c r="B123" s="13"/>
      <c r="C123" s="299"/>
      <c r="D123" s="300"/>
      <c r="E123" s="300"/>
      <c r="F123" s="301"/>
      <c r="G123" s="200"/>
      <c r="H123" s="293"/>
      <c r="I123" s="294"/>
      <c r="J123" s="294"/>
      <c r="K123" s="295"/>
      <c r="L123" s="201"/>
      <c r="M123" s="299"/>
      <c r="N123" s="300"/>
      <c r="O123" s="300"/>
      <c r="P123" s="301"/>
      <c r="Q123" s="201"/>
      <c r="R123" s="299"/>
      <c r="S123" s="300"/>
      <c r="T123" s="300"/>
      <c r="U123" s="301"/>
      <c r="V123" s="13"/>
    </row>
    <row r="124" spans="1:22" s="4" customFormat="1" ht="14.25" x14ac:dyDescent="0.2">
      <c r="A124" s="13"/>
      <c r="B124" s="13"/>
      <c r="C124" s="299"/>
      <c r="D124" s="300"/>
      <c r="E124" s="300"/>
      <c r="F124" s="301"/>
      <c r="G124" s="200"/>
      <c r="H124" s="293"/>
      <c r="I124" s="294"/>
      <c r="J124" s="294"/>
      <c r="K124" s="295"/>
      <c r="L124" s="201"/>
      <c r="M124" s="299"/>
      <c r="N124" s="300"/>
      <c r="O124" s="300"/>
      <c r="P124" s="301"/>
      <c r="Q124" s="201"/>
      <c r="R124" s="299"/>
      <c r="S124" s="300"/>
      <c r="T124" s="300"/>
      <c r="U124" s="301"/>
      <c r="V124" s="13"/>
    </row>
    <row r="125" spans="1:22" s="4" customFormat="1" ht="14.25" x14ac:dyDescent="0.2">
      <c r="A125" s="13"/>
      <c r="B125" s="13"/>
      <c r="C125" s="299"/>
      <c r="D125" s="300"/>
      <c r="E125" s="300"/>
      <c r="F125" s="301"/>
      <c r="G125" s="200"/>
      <c r="H125" s="293"/>
      <c r="I125" s="294"/>
      <c r="J125" s="294"/>
      <c r="K125" s="295"/>
      <c r="L125" s="201"/>
      <c r="M125" s="299"/>
      <c r="N125" s="300"/>
      <c r="O125" s="300"/>
      <c r="P125" s="301"/>
      <c r="Q125" s="201"/>
      <c r="R125" s="299"/>
      <c r="S125" s="300"/>
      <c r="T125" s="300"/>
      <c r="U125" s="301"/>
      <c r="V125" s="13"/>
    </row>
    <row r="126" spans="1:22" s="4" customFormat="1" ht="14.25" x14ac:dyDescent="0.2">
      <c r="C126" s="299"/>
      <c r="D126" s="300"/>
      <c r="E126" s="300"/>
      <c r="F126" s="301"/>
      <c r="G126" s="200"/>
      <c r="H126" s="293"/>
      <c r="I126" s="294"/>
      <c r="J126" s="294"/>
      <c r="K126" s="295"/>
      <c r="L126" s="201"/>
      <c r="M126" s="299"/>
      <c r="N126" s="300"/>
      <c r="O126" s="300"/>
      <c r="P126" s="301"/>
      <c r="Q126" s="201"/>
      <c r="R126" s="299"/>
      <c r="S126" s="300"/>
      <c r="T126" s="300"/>
      <c r="U126" s="301"/>
      <c r="V126" s="13"/>
    </row>
    <row r="127" spans="1:22" s="4" customFormat="1" ht="14.25" x14ac:dyDescent="0.2">
      <c r="C127" s="299"/>
      <c r="D127" s="300"/>
      <c r="E127" s="300"/>
      <c r="F127" s="301"/>
      <c r="G127" s="200"/>
      <c r="H127" s="293"/>
      <c r="I127" s="294"/>
      <c r="J127" s="294"/>
      <c r="K127" s="295"/>
      <c r="L127" s="201"/>
      <c r="M127" s="299"/>
      <c r="N127" s="300"/>
      <c r="O127" s="300"/>
      <c r="P127" s="301"/>
      <c r="Q127" s="201"/>
      <c r="R127" s="299"/>
      <c r="S127" s="300"/>
      <c r="T127" s="300"/>
      <c r="U127" s="301"/>
      <c r="V127" s="13"/>
    </row>
    <row r="128" spans="1:22" s="4" customFormat="1" ht="14.25" x14ac:dyDescent="0.2">
      <c r="C128" s="299"/>
      <c r="D128" s="300"/>
      <c r="E128" s="300"/>
      <c r="F128" s="301"/>
      <c r="G128" s="200"/>
      <c r="H128" s="293"/>
      <c r="I128" s="294"/>
      <c r="J128" s="294"/>
      <c r="K128" s="295"/>
      <c r="L128" s="201"/>
      <c r="M128" s="299"/>
      <c r="N128" s="300"/>
      <c r="O128" s="300"/>
      <c r="P128" s="301"/>
      <c r="Q128" s="201"/>
      <c r="R128" s="299"/>
      <c r="S128" s="300"/>
      <c r="T128" s="300"/>
      <c r="U128" s="301"/>
      <c r="V128" s="13"/>
    </row>
    <row r="129" spans="3:22" s="4" customFormat="1" ht="14.25" x14ac:dyDescent="0.2">
      <c r="C129" s="299"/>
      <c r="D129" s="300"/>
      <c r="E129" s="300"/>
      <c r="F129" s="301"/>
      <c r="G129" s="200"/>
      <c r="H129" s="293"/>
      <c r="I129" s="294"/>
      <c r="J129" s="294"/>
      <c r="K129" s="295"/>
      <c r="L129" s="201"/>
      <c r="M129" s="299"/>
      <c r="N129" s="300"/>
      <c r="O129" s="300"/>
      <c r="P129" s="301"/>
      <c r="Q129" s="201"/>
      <c r="R129" s="299"/>
      <c r="S129" s="300"/>
      <c r="T129" s="300"/>
      <c r="U129" s="301"/>
      <c r="V129" s="13"/>
    </row>
    <row r="130" spans="3:22" s="4" customFormat="1" ht="14.25" x14ac:dyDescent="0.2">
      <c r="C130" s="299"/>
      <c r="D130" s="300"/>
      <c r="E130" s="300"/>
      <c r="F130" s="301"/>
      <c r="G130" s="200"/>
      <c r="H130" s="293"/>
      <c r="I130" s="294"/>
      <c r="J130" s="294"/>
      <c r="K130" s="295"/>
      <c r="L130" s="201"/>
      <c r="M130" s="299"/>
      <c r="N130" s="300"/>
      <c r="O130" s="300"/>
      <c r="P130" s="301"/>
      <c r="Q130" s="201"/>
      <c r="R130" s="299"/>
      <c r="S130" s="300"/>
      <c r="T130" s="300"/>
      <c r="U130" s="301"/>
      <c r="V130" s="13"/>
    </row>
    <row r="131" spans="3:22" s="4" customFormat="1" ht="14.25" x14ac:dyDescent="0.2">
      <c r="C131" s="299"/>
      <c r="D131" s="300"/>
      <c r="E131" s="300"/>
      <c r="F131" s="301"/>
      <c r="G131" s="200"/>
      <c r="H131" s="293"/>
      <c r="I131" s="294"/>
      <c r="J131" s="294"/>
      <c r="K131" s="295"/>
      <c r="L131" s="201"/>
      <c r="M131" s="299"/>
      <c r="N131" s="300"/>
      <c r="O131" s="300"/>
      <c r="P131" s="301"/>
      <c r="Q131" s="201"/>
      <c r="R131" s="299"/>
      <c r="S131" s="300"/>
      <c r="T131" s="300"/>
      <c r="U131" s="301"/>
      <c r="V131" s="13"/>
    </row>
    <row r="132" spans="3:22" s="4" customFormat="1" ht="14.25" x14ac:dyDescent="0.2">
      <c r="C132" s="299"/>
      <c r="D132" s="300"/>
      <c r="E132" s="300"/>
      <c r="F132" s="301"/>
      <c r="G132" s="200"/>
      <c r="H132" s="293"/>
      <c r="I132" s="294"/>
      <c r="J132" s="294"/>
      <c r="K132" s="295"/>
      <c r="L132" s="201"/>
      <c r="M132" s="299"/>
      <c r="N132" s="300"/>
      <c r="O132" s="300"/>
      <c r="P132" s="301"/>
      <c r="Q132" s="201"/>
      <c r="R132" s="299"/>
      <c r="S132" s="300"/>
      <c r="T132" s="300"/>
      <c r="U132" s="301"/>
      <c r="V132" s="13"/>
    </row>
    <row r="133" spans="3:22" s="4" customFormat="1" ht="14.25" x14ac:dyDescent="0.2">
      <c r="C133" s="299"/>
      <c r="D133" s="300"/>
      <c r="E133" s="300"/>
      <c r="F133" s="301"/>
      <c r="G133" s="200"/>
      <c r="H133" s="293"/>
      <c r="I133" s="294"/>
      <c r="J133" s="294"/>
      <c r="K133" s="295"/>
      <c r="L133" s="201"/>
      <c r="M133" s="299"/>
      <c r="N133" s="300"/>
      <c r="O133" s="300"/>
      <c r="P133" s="301"/>
      <c r="Q133" s="201"/>
      <c r="R133" s="299"/>
      <c r="S133" s="300"/>
      <c r="T133" s="300"/>
      <c r="U133" s="301"/>
      <c r="V133" s="13"/>
    </row>
    <row r="134" spans="3:22" s="4" customFormat="1" ht="14.25" x14ac:dyDescent="0.2">
      <c r="C134" s="299"/>
      <c r="D134" s="300"/>
      <c r="E134" s="300"/>
      <c r="F134" s="301"/>
      <c r="G134" s="200"/>
      <c r="H134" s="293"/>
      <c r="I134" s="294"/>
      <c r="J134" s="294"/>
      <c r="K134" s="295"/>
      <c r="L134" s="201"/>
      <c r="M134" s="299"/>
      <c r="N134" s="300"/>
      <c r="O134" s="300"/>
      <c r="P134" s="301"/>
      <c r="Q134" s="201"/>
      <c r="R134" s="299"/>
      <c r="S134" s="300"/>
      <c r="T134" s="300"/>
      <c r="U134" s="301"/>
      <c r="V134" s="13"/>
    </row>
    <row r="135" spans="3:22" s="4" customFormat="1" ht="14.25" x14ac:dyDescent="0.2">
      <c r="C135" s="299"/>
      <c r="D135" s="300"/>
      <c r="E135" s="300"/>
      <c r="F135" s="301"/>
      <c r="G135" s="200"/>
      <c r="H135" s="293"/>
      <c r="I135" s="294"/>
      <c r="J135" s="294"/>
      <c r="K135" s="295"/>
      <c r="L135" s="201"/>
      <c r="M135" s="299"/>
      <c r="N135" s="300"/>
      <c r="O135" s="300"/>
      <c r="P135" s="301"/>
      <c r="Q135" s="201"/>
      <c r="R135" s="299"/>
      <c r="S135" s="300"/>
      <c r="T135" s="300"/>
      <c r="U135" s="301"/>
      <c r="V135" s="13"/>
    </row>
    <row r="136" spans="3:22" s="4" customFormat="1" ht="14.25" x14ac:dyDescent="0.2">
      <c r="C136" s="299"/>
      <c r="D136" s="300"/>
      <c r="E136" s="300"/>
      <c r="F136" s="301"/>
      <c r="G136" s="200"/>
      <c r="H136" s="293"/>
      <c r="I136" s="294"/>
      <c r="J136" s="294"/>
      <c r="K136" s="295"/>
      <c r="L136" s="201"/>
      <c r="M136" s="299"/>
      <c r="N136" s="300"/>
      <c r="O136" s="300"/>
      <c r="P136" s="301"/>
      <c r="Q136" s="201"/>
      <c r="R136" s="299"/>
      <c r="S136" s="300"/>
      <c r="T136" s="300"/>
      <c r="U136" s="301"/>
      <c r="V136" s="13"/>
    </row>
    <row r="137" spans="3:22" s="4" customFormat="1" ht="14.25" x14ac:dyDescent="0.2">
      <c r="C137" s="299"/>
      <c r="D137" s="300"/>
      <c r="E137" s="300"/>
      <c r="F137" s="301"/>
      <c r="G137" s="200"/>
      <c r="H137" s="293"/>
      <c r="I137" s="294"/>
      <c r="J137" s="294"/>
      <c r="K137" s="295"/>
      <c r="L137" s="201"/>
      <c r="M137" s="299"/>
      <c r="N137" s="300"/>
      <c r="O137" s="300"/>
      <c r="P137" s="301"/>
      <c r="Q137" s="201"/>
      <c r="R137" s="299"/>
      <c r="S137" s="300"/>
      <c r="T137" s="300"/>
      <c r="U137" s="301"/>
      <c r="V137" s="13"/>
    </row>
    <row r="138" spans="3:22" s="4" customFormat="1" ht="14.25" x14ac:dyDescent="0.2">
      <c r="C138" s="299"/>
      <c r="D138" s="300"/>
      <c r="E138" s="300"/>
      <c r="F138" s="301"/>
      <c r="G138" s="200"/>
      <c r="H138" s="293"/>
      <c r="I138" s="294"/>
      <c r="J138" s="294"/>
      <c r="K138" s="295"/>
      <c r="L138" s="201"/>
      <c r="M138" s="299"/>
      <c r="N138" s="300"/>
      <c r="O138" s="300"/>
      <c r="P138" s="301"/>
      <c r="Q138" s="201"/>
      <c r="R138" s="299"/>
      <c r="S138" s="300"/>
      <c r="T138" s="300"/>
      <c r="U138" s="301"/>
      <c r="V138" s="13"/>
    </row>
    <row r="139" spans="3:22" s="4" customFormat="1" ht="14.25" x14ac:dyDescent="0.2">
      <c r="C139" s="299"/>
      <c r="D139" s="300"/>
      <c r="E139" s="300"/>
      <c r="F139" s="301"/>
      <c r="G139" s="200"/>
      <c r="H139" s="293"/>
      <c r="I139" s="294"/>
      <c r="J139" s="294"/>
      <c r="K139" s="295"/>
      <c r="L139" s="201"/>
      <c r="M139" s="299"/>
      <c r="N139" s="300"/>
      <c r="O139" s="300"/>
      <c r="P139" s="301"/>
      <c r="Q139" s="201"/>
      <c r="R139" s="299"/>
      <c r="S139" s="300"/>
      <c r="T139" s="300"/>
      <c r="U139" s="301"/>
      <c r="V139" s="13"/>
    </row>
    <row r="140" spans="3:22" s="4" customFormat="1" ht="14.25" x14ac:dyDescent="0.2">
      <c r="C140" s="299"/>
      <c r="D140" s="300"/>
      <c r="E140" s="300"/>
      <c r="F140" s="301"/>
      <c r="G140" s="200"/>
      <c r="H140" s="293"/>
      <c r="I140" s="294"/>
      <c r="J140" s="294"/>
      <c r="K140" s="295"/>
      <c r="L140" s="201"/>
      <c r="M140" s="299"/>
      <c r="N140" s="300"/>
      <c r="O140" s="300"/>
      <c r="P140" s="301"/>
      <c r="Q140" s="201"/>
      <c r="R140" s="299"/>
      <c r="S140" s="300"/>
      <c r="T140" s="300"/>
      <c r="U140" s="301"/>
      <c r="V140" s="13"/>
    </row>
    <row r="141" spans="3:22" s="4" customFormat="1" ht="14.25" x14ac:dyDescent="0.2">
      <c r="C141" s="299"/>
      <c r="D141" s="300"/>
      <c r="E141" s="300"/>
      <c r="F141" s="301"/>
      <c r="G141" s="200"/>
      <c r="H141" s="293"/>
      <c r="I141" s="294"/>
      <c r="J141" s="294"/>
      <c r="K141" s="295"/>
      <c r="L141" s="201"/>
      <c r="M141" s="299"/>
      <c r="N141" s="300"/>
      <c r="O141" s="300"/>
      <c r="P141" s="301"/>
      <c r="Q141" s="201"/>
      <c r="R141" s="299"/>
      <c r="S141" s="300"/>
      <c r="T141" s="300"/>
      <c r="U141" s="301"/>
      <c r="V141" s="13"/>
    </row>
    <row r="142" spans="3:22" s="4" customFormat="1" ht="14.25" x14ac:dyDescent="0.2">
      <c r="C142" s="299"/>
      <c r="D142" s="300"/>
      <c r="E142" s="300"/>
      <c r="F142" s="301"/>
      <c r="G142" s="200"/>
      <c r="H142" s="293"/>
      <c r="I142" s="294"/>
      <c r="J142" s="294"/>
      <c r="K142" s="295"/>
      <c r="L142" s="201"/>
      <c r="M142" s="299"/>
      <c r="N142" s="300"/>
      <c r="O142" s="300"/>
      <c r="P142" s="301"/>
      <c r="Q142" s="201"/>
      <c r="R142" s="299"/>
      <c r="S142" s="300"/>
      <c r="T142" s="300"/>
      <c r="U142" s="301"/>
      <c r="V142" s="13"/>
    </row>
    <row r="143" spans="3:22" s="4" customFormat="1" ht="14.25" x14ac:dyDescent="0.2">
      <c r="C143" s="299"/>
      <c r="D143" s="300"/>
      <c r="E143" s="300"/>
      <c r="F143" s="301"/>
      <c r="G143" s="200"/>
      <c r="H143" s="293"/>
      <c r="I143" s="294"/>
      <c r="J143" s="294"/>
      <c r="K143" s="295"/>
      <c r="L143" s="201"/>
      <c r="M143" s="299"/>
      <c r="N143" s="300"/>
      <c r="O143" s="300"/>
      <c r="P143" s="301"/>
      <c r="Q143" s="201"/>
      <c r="R143" s="299"/>
      <c r="S143" s="300"/>
      <c r="T143" s="300"/>
      <c r="U143" s="301"/>
      <c r="V143" s="13"/>
    </row>
    <row r="144" spans="3:22" s="4" customFormat="1" ht="14.25" x14ac:dyDescent="0.2">
      <c r="C144" s="299"/>
      <c r="D144" s="300"/>
      <c r="E144" s="300"/>
      <c r="F144" s="301"/>
      <c r="G144" s="200"/>
      <c r="H144" s="293"/>
      <c r="I144" s="294"/>
      <c r="J144" s="294"/>
      <c r="K144" s="295"/>
      <c r="L144" s="201"/>
      <c r="M144" s="299"/>
      <c r="N144" s="300"/>
      <c r="O144" s="300"/>
      <c r="P144" s="301"/>
      <c r="Q144" s="201"/>
      <c r="R144" s="299"/>
      <c r="S144" s="300"/>
      <c r="T144" s="300"/>
      <c r="U144" s="301"/>
      <c r="V144" s="13"/>
    </row>
    <row r="145" spans="3:22" s="4" customFormat="1" ht="14.25" x14ac:dyDescent="0.2">
      <c r="C145" s="299"/>
      <c r="D145" s="300"/>
      <c r="E145" s="300"/>
      <c r="F145" s="301"/>
      <c r="G145" s="200"/>
      <c r="H145" s="293"/>
      <c r="I145" s="294"/>
      <c r="J145" s="294"/>
      <c r="K145" s="295"/>
      <c r="L145" s="201"/>
      <c r="M145" s="299"/>
      <c r="N145" s="300"/>
      <c r="O145" s="300"/>
      <c r="P145" s="301"/>
      <c r="Q145" s="201"/>
      <c r="R145" s="299"/>
      <c r="S145" s="300"/>
      <c r="T145" s="300"/>
      <c r="U145" s="301"/>
      <c r="V145" s="13"/>
    </row>
    <row r="146" spans="3:22" s="4" customFormat="1" ht="14.25" x14ac:dyDescent="0.2">
      <c r="C146" s="299"/>
      <c r="D146" s="300"/>
      <c r="E146" s="300"/>
      <c r="F146" s="301"/>
      <c r="G146" s="200"/>
      <c r="H146" s="293"/>
      <c r="I146" s="294"/>
      <c r="J146" s="294"/>
      <c r="K146" s="295"/>
      <c r="L146" s="201"/>
      <c r="M146" s="299"/>
      <c r="N146" s="300"/>
      <c r="O146" s="300"/>
      <c r="P146" s="301"/>
      <c r="Q146" s="201"/>
      <c r="R146" s="299"/>
      <c r="S146" s="300"/>
      <c r="T146" s="300"/>
      <c r="U146" s="301"/>
      <c r="V146" s="13"/>
    </row>
    <row r="147" spans="3:22" s="4" customFormat="1" ht="14.25" x14ac:dyDescent="0.2">
      <c r="C147" s="299"/>
      <c r="D147" s="300"/>
      <c r="E147" s="300"/>
      <c r="F147" s="301"/>
      <c r="G147" s="200"/>
      <c r="H147" s="293"/>
      <c r="I147" s="294"/>
      <c r="J147" s="294"/>
      <c r="K147" s="295"/>
      <c r="L147" s="201"/>
      <c r="M147" s="299"/>
      <c r="N147" s="300"/>
      <c r="O147" s="300"/>
      <c r="P147" s="301"/>
      <c r="Q147" s="201"/>
      <c r="R147" s="299"/>
      <c r="S147" s="300"/>
      <c r="T147" s="300"/>
      <c r="U147" s="301"/>
      <c r="V147" s="13"/>
    </row>
    <row r="148" spans="3:22" s="4" customFormat="1" ht="14.25" x14ac:dyDescent="0.2">
      <c r="C148" s="299"/>
      <c r="D148" s="300"/>
      <c r="E148" s="300"/>
      <c r="F148" s="301"/>
      <c r="G148" s="200"/>
      <c r="H148" s="293"/>
      <c r="I148" s="294"/>
      <c r="J148" s="294"/>
      <c r="K148" s="295"/>
      <c r="L148" s="201"/>
      <c r="M148" s="299"/>
      <c r="N148" s="300"/>
      <c r="O148" s="300"/>
      <c r="P148" s="301"/>
      <c r="Q148" s="201"/>
      <c r="R148" s="299"/>
      <c r="S148" s="300"/>
      <c r="T148" s="300"/>
      <c r="U148" s="301"/>
      <c r="V148" s="13"/>
    </row>
    <row r="149" spans="3:22" s="4" customFormat="1" ht="14.25" x14ac:dyDescent="0.2">
      <c r="C149" s="299"/>
      <c r="D149" s="300"/>
      <c r="E149" s="300"/>
      <c r="F149" s="301"/>
      <c r="G149" s="200"/>
      <c r="H149" s="293"/>
      <c r="I149" s="294"/>
      <c r="J149" s="294"/>
      <c r="K149" s="295"/>
      <c r="L149" s="201"/>
      <c r="M149" s="299"/>
      <c r="N149" s="300"/>
      <c r="O149" s="300"/>
      <c r="P149" s="301"/>
      <c r="Q149" s="201"/>
      <c r="R149" s="299"/>
      <c r="S149" s="300"/>
      <c r="T149" s="300"/>
      <c r="U149" s="301"/>
      <c r="V149" s="13"/>
    </row>
    <row r="150" spans="3:22" s="4" customFormat="1" ht="14.25" x14ac:dyDescent="0.2">
      <c r="C150" s="299"/>
      <c r="D150" s="300"/>
      <c r="E150" s="300"/>
      <c r="F150" s="301"/>
      <c r="G150" s="200"/>
      <c r="H150" s="293"/>
      <c r="I150" s="294"/>
      <c r="J150" s="294"/>
      <c r="K150" s="295"/>
      <c r="L150" s="201"/>
      <c r="M150" s="299"/>
      <c r="N150" s="300"/>
      <c r="O150" s="300"/>
      <c r="P150" s="301"/>
      <c r="Q150" s="201"/>
      <c r="R150" s="299"/>
      <c r="S150" s="300"/>
      <c r="T150" s="300"/>
      <c r="U150" s="301"/>
      <c r="V150" s="13"/>
    </row>
    <row r="151" spans="3:22" s="4" customFormat="1" ht="14.25" x14ac:dyDescent="0.2">
      <c r="C151" s="296"/>
      <c r="D151" s="297"/>
      <c r="E151" s="297"/>
      <c r="F151" s="298"/>
      <c r="G151" s="199"/>
      <c r="H151" s="293"/>
      <c r="I151" s="294"/>
      <c r="J151" s="294"/>
      <c r="K151" s="295"/>
      <c r="L151" s="9"/>
      <c r="M151" s="296"/>
      <c r="N151" s="297"/>
      <c r="O151" s="297"/>
      <c r="P151" s="298"/>
      <c r="Q151" s="9"/>
      <c r="R151" s="296"/>
      <c r="S151" s="297"/>
      <c r="T151" s="297"/>
      <c r="U151" s="298"/>
      <c r="V151" s="13"/>
    </row>
    <row r="152" spans="3:22" s="4" customFormat="1" ht="14.25" x14ac:dyDescent="0.2">
      <c r="C152" s="296"/>
      <c r="D152" s="297"/>
      <c r="E152" s="297"/>
      <c r="F152" s="298"/>
      <c r="G152" s="199"/>
      <c r="H152" s="293"/>
      <c r="I152" s="294"/>
      <c r="J152" s="294"/>
      <c r="K152" s="295"/>
      <c r="L152" s="9"/>
      <c r="M152" s="296"/>
      <c r="N152" s="297"/>
      <c r="O152" s="297"/>
      <c r="P152" s="298"/>
      <c r="Q152" s="9"/>
      <c r="R152" s="296"/>
      <c r="S152" s="297"/>
      <c r="T152" s="297"/>
      <c r="U152" s="298"/>
      <c r="V152" s="13"/>
    </row>
    <row r="153" spans="3:22" s="4" customFormat="1" ht="14.25" x14ac:dyDescent="0.2">
      <c r="C153" s="296"/>
      <c r="D153" s="297"/>
      <c r="E153" s="297"/>
      <c r="F153" s="298"/>
      <c r="G153" s="199"/>
      <c r="H153" s="293"/>
      <c r="I153" s="294"/>
      <c r="J153" s="294"/>
      <c r="K153" s="295"/>
      <c r="L153" s="9"/>
      <c r="M153" s="296"/>
      <c r="N153" s="297"/>
      <c r="O153" s="297"/>
      <c r="P153" s="298"/>
      <c r="Q153" s="9"/>
      <c r="R153" s="296"/>
      <c r="S153" s="297"/>
      <c r="T153" s="297"/>
      <c r="U153" s="298"/>
      <c r="V153" s="13"/>
    </row>
    <row r="154" spans="3:22" s="4" customFormat="1" ht="14.25" x14ac:dyDescent="0.2">
      <c r="C154" s="296"/>
      <c r="D154" s="297"/>
      <c r="E154" s="297"/>
      <c r="F154" s="298"/>
      <c r="G154" s="199"/>
      <c r="H154" s="293"/>
      <c r="I154" s="294"/>
      <c r="J154" s="294"/>
      <c r="K154" s="295"/>
      <c r="L154" s="9"/>
      <c r="M154" s="296"/>
      <c r="N154" s="297"/>
      <c r="O154" s="297"/>
      <c r="P154" s="298"/>
      <c r="Q154" s="9"/>
      <c r="R154" s="296"/>
      <c r="S154" s="297"/>
      <c r="T154" s="297"/>
      <c r="U154" s="298"/>
      <c r="V154" s="13"/>
    </row>
    <row r="155" spans="3:22" s="4" customFormat="1" ht="14.25" x14ac:dyDescent="0.2">
      <c r="C155" s="296"/>
      <c r="D155" s="297"/>
      <c r="E155" s="297"/>
      <c r="F155" s="298"/>
      <c r="G155" s="199"/>
      <c r="H155" s="293"/>
      <c r="I155" s="294"/>
      <c r="J155" s="294"/>
      <c r="K155" s="295"/>
      <c r="L155" s="9"/>
      <c r="M155" s="296"/>
      <c r="N155" s="297"/>
      <c r="O155" s="297"/>
      <c r="P155" s="298"/>
      <c r="Q155" s="9"/>
      <c r="R155" s="296"/>
      <c r="S155" s="297"/>
      <c r="T155" s="297"/>
      <c r="U155" s="298"/>
      <c r="V155" s="13"/>
    </row>
    <row r="156" spans="3:22" s="4" customFormat="1" ht="14.25" x14ac:dyDescent="0.2">
      <c r="C156" s="296"/>
      <c r="D156" s="297"/>
      <c r="E156" s="297"/>
      <c r="F156" s="298"/>
      <c r="G156" s="199"/>
      <c r="H156" s="293"/>
      <c r="I156" s="294"/>
      <c r="J156" s="294"/>
      <c r="K156" s="295"/>
      <c r="L156" s="9"/>
      <c r="M156" s="296"/>
      <c r="N156" s="297"/>
      <c r="O156" s="297"/>
      <c r="P156" s="298"/>
      <c r="Q156" s="9"/>
      <c r="R156" s="296"/>
      <c r="S156" s="297"/>
      <c r="T156" s="297"/>
      <c r="U156" s="298"/>
      <c r="V156" s="13"/>
    </row>
    <row r="157" spans="3:22" s="4" customFormat="1" ht="14.25" x14ac:dyDescent="0.2">
      <c r="C157" s="296"/>
      <c r="D157" s="297"/>
      <c r="E157" s="297"/>
      <c r="F157" s="298"/>
      <c r="G157" s="199"/>
      <c r="H157" s="293"/>
      <c r="I157" s="294"/>
      <c r="J157" s="294"/>
      <c r="K157" s="295"/>
      <c r="L157" s="9"/>
      <c r="M157" s="296"/>
      <c r="N157" s="297"/>
      <c r="O157" s="297"/>
      <c r="P157" s="298"/>
      <c r="Q157" s="9"/>
      <c r="R157" s="296"/>
      <c r="S157" s="297"/>
      <c r="T157" s="297"/>
      <c r="U157" s="298"/>
      <c r="V157" s="13"/>
    </row>
    <row r="158" spans="3:22" s="4" customFormat="1" ht="14.25" x14ac:dyDescent="0.2">
      <c r="C158" s="296"/>
      <c r="D158" s="297"/>
      <c r="E158" s="297"/>
      <c r="F158" s="298"/>
      <c r="G158" s="199"/>
      <c r="H158" s="293"/>
      <c r="I158" s="294"/>
      <c r="J158" s="294"/>
      <c r="K158" s="295"/>
      <c r="L158" s="9"/>
      <c r="M158" s="296"/>
      <c r="N158" s="297"/>
      <c r="O158" s="297"/>
      <c r="P158" s="298"/>
      <c r="Q158" s="9"/>
      <c r="R158" s="296"/>
      <c r="S158" s="297"/>
      <c r="T158" s="297"/>
      <c r="U158" s="298"/>
      <c r="V158" s="13"/>
    </row>
    <row r="159" spans="3:22" s="4" customFormat="1" ht="14.25" x14ac:dyDescent="0.2">
      <c r="C159" s="296"/>
      <c r="D159" s="297"/>
      <c r="E159" s="297"/>
      <c r="F159" s="298"/>
      <c r="G159" s="199"/>
      <c r="H159" s="293"/>
      <c r="I159" s="294"/>
      <c r="J159" s="294"/>
      <c r="K159" s="295"/>
      <c r="L159" s="9"/>
      <c r="M159" s="296"/>
      <c r="N159" s="297"/>
      <c r="O159" s="297"/>
      <c r="P159" s="298"/>
      <c r="Q159" s="9"/>
      <c r="R159" s="296"/>
      <c r="S159" s="297"/>
      <c r="T159" s="297"/>
      <c r="U159" s="298"/>
      <c r="V159" s="13"/>
    </row>
    <row r="160" spans="3:22" s="4" customFormat="1" ht="14.25" x14ac:dyDescent="0.2">
      <c r="C160" s="296"/>
      <c r="D160" s="297"/>
      <c r="E160" s="297"/>
      <c r="F160" s="298"/>
      <c r="G160" s="199"/>
      <c r="H160" s="293"/>
      <c r="I160" s="294"/>
      <c r="J160" s="294"/>
      <c r="K160" s="295"/>
      <c r="L160" s="9"/>
      <c r="M160" s="296"/>
      <c r="N160" s="297"/>
      <c r="O160" s="297"/>
      <c r="P160" s="298"/>
      <c r="Q160" s="9"/>
      <c r="R160" s="296"/>
      <c r="S160" s="297"/>
      <c r="T160" s="297"/>
      <c r="U160" s="298"/>
      <c r="V160" s="13"/>
    </row>
    <row r="161" spans="3:22" s="4" customFormat="1" ht="14.25" x14ac:dyDescent="0.2">
      <c r="C161" s="296"/>
      <c r="D161" s="297"/>
      <c r="E161" s="297"/>
      <c r="F161" s="298"/>
      <c r="G161" s="199"/>
      <c r="H161" s="293"/>
      <c r="I161" s="294"/>
      <c r="J161" s="294"/>
      <c r="K161" s="295"/>
      <c r="L161" s="9"/>
      <c r="M161" s="296"/>
      <c r="N161" s="297"/>
      <c r="O161" s="297"/>
      <c r="P161" s="298"/>
      <c r="Q161" s="9"/>
      <c r="R161" s="296"/>
      <c r="S161" s="297"/>
      <c r="T161" s="297"/>
      <c r="U161" s="298"/>
      <c r="V161" s="13"/>
    </row>
    <row r="162" spans="3:22" s="4" customFormat="1" ht="14.25" x14ac:dyDescent="0.2">
      <c r="C162" s="296"/>
      <c r="D162" s="297"/>
      <c r="E162" s="297"/>
      <c r="F162" s="298"/>
      <c r="G162" s="199"/>
      <c r="H162" s="293"/>
      <c r="I162" s="294"/>
      <c r="J162" s="294"/>
      <c r="K162" s="295"/>
      <c r="L162" s="9"/>
      <c r="M162" s="296"/>
      <c r="N162" s="297"/>
      <c r="O162" s="297"/>
      <c r="P162" s="298"/>
      <c r="Q162" s="9"/>
      <c r="R162" s="296"/>
      <c r="S162" s="297"/>
      <c r="T162" s="297"/>
      <c r="U162" s="298"/>
      <c r="V162" s="13"/>
    </row>
    <row r="163" spans="3:22" s="4" customFormat="1" ht="14.25" x14ac:dyDescent="0.2">
      <c r="C163" s="296"/>
      <c r="D163" s="297"/>
      <c r="E163" s="297"/>
      <c r="F163" s="298"/>
      <c r="G163" s="199"/>
      <c r="H163" s="293"/>
      <c r="I163" s="294"/>
      <c r="J163" s="294"/>
      <c r="K163" s="295"/>
      <c r="L163" s="9"/>
      <c r="M163" s="296"/>
      <c r="N163" s="297"/>
      <c r="O163" s="297"/>
      <c r="P163" s="298"/>
      <c r="Q163" s="9"/>
      <c r="R163" s="296"/>
      <c r="S163" s="297"/>
      <c r="T163" s="297"/>
      <c r="U163" s="298"/>
      <c r="V163" s="13"/>
    </row>
    <row r="164" spans="3:22" s="4" customFormat="1" ht="14.25" x14ac:dyDescent="0.2">
      <c r="C164" s="296"/>
      <c r="D164" s="297"/>
      <c r="E164" s="297"/>
      <c r="F164" s="298"/>
      <c r="G164" s="199"/>
      <c r="H164" s="293"/>
      <c r="I164" s="294"/>
      <c r="J164" s="294"/>
      <c r="K164" s="295"/>
      <c r="L164" s="9"/>
      <c r="M164" s="296"/>
      <c r="N164" s="297"/>
      <c r="O164" s="297"/>
      <c r="P164" s="298"/>
      <c r="Q164" s="9"/>
      <c r="R164" s="296"/>
      <c r="S164" s="297"/>
      <c r="T164" s="297"/>
      <c r="U164" s="298"/>
      <c r="V164" s="13"/>
    </row>
    <row r="165" spans="3:22" s="4" customFormat="1" ht="14.25" x14ac:dyDescent="0.2">
      <c r="C165" s="296"/>
      <c r="D165" s="297"/>
      <c r="E165" s="297"/>
      <c r="F165" s="298"/>
      <c r="G165" s="199"/>
      <c r="H165" s="293"/>
      <c r="I165" s="294"/>
      <c r="J165" s="294"/>
      <c r="K165" s="295"/>
      <c r="L165" s="9"/>
      <c r="M165" s="296"/>
      <c r="N165" s="297"/>
      <c r="O165" s="297"/>
      <c r="P165" s="298"/>
      <c r="Q165" s="9"/>
      <c r="R165" s="296"/>
      <c r="S165" s="297"/>
      <c r="T165" s="297"/>
      <c r="U165" s="298"/>
      <c r="V165" s="13"/>
    </row>
    <row r="166" spans="3:22" s="4" customFormat="1" ht="14.25" x14ac:dyDescent="0.2">
      <c r="C166" s="296"/>
      <c r="D166" s="297"/>
      <c r="E166" s="297"/>
      <c r="F166" s="298"/>
      <c r="G166" s="199"/>
      <c r="H166" s="293"/>
      <c r="I166" s="294"/>
      <c r="J166" s="294"/>
      <c r="K166" s="295"/>
      <c r="L166" s="9"/>
      <c r="M166" s="296"/>
      <c r="N166" s="297"/>
      <c r="O166" s="297"/>
      <c r="P166" s="298"/>
      <c r="Q166" s="9"/>
      <c r="R166" s="296"/>
      <c r="S166" s="297"/>
      <c r="T166" s="297"/>
      <c r="U166" s="298"/>
      <c r="V166" s="13"/>
    </row>
    <row r="167" spans="3:22" s="4" customFormat="1" ht="14.25" x14ac:dyDescent="0.2">
      <c r="C167" s="296"/>
      <c r="D167" s="297"/>
      <c r="E167" s="297"/>
      <c r="F167" s="298"/>
      <c r="G167" s="199"/>
      <c r="H167" s="293"/>
      <c r="I167" s="294"/>
      <c r="J167" s="294"/>
      <c r="K167" s="295"/>
      <c r="L167" s="9"/>
      <c r="M167" s="296"/>
      <c r="N167" s="297"/>
      <c r="O167" s="297"/>
      <c r="P167" s="298"/>
      <c r="Q167" s="9"/>
      <c r="R167" s="296"/>
      <c r="S167" s="297"/>
      <c r="T167" s="297"/>
      <c r="U167" s="298"/>
      <c r="V167" s="13"/>
    </row>
    <row r="168" spans="3:22" s="4" customFormat="1" ht="14.25" x14ac:dyDescent="0.2">
      <c r="C168" s="296"/>
      <c r="D168" s="297"/>
      <c r="E168" s="297"/>
      <c r="F168" s="298"/>
      <c r="G168" s="199"/>
      <c r="H168" s="293"/>
      <c r="I168" s="294"/>
      <c r="J168" s="294"/>
      <c r="K168" s="295"/>
      <c r="L168" s="9"/>
      <c r="M168" s="296"/>
      <c r="N168" s="297"/>
      <c r="O168" s="297"/>
      <c r="P168" s="298"/>
      <c r="Q168" s="9"/>
      <c r="R168" s="296"/>
      <c r="S168" s="297"/>
      <c r="T168" s="297"/>
      <c r="U168" s="298"/>
      <c r="V168" s="13"/>
    </row>
    <row r="169" spans="3:22" s="4" customFormat="1" ht="14.25" x14ac:dyDescent="0.2">
      <c r="C169" s="296"/>
      <c r="D169" s="297"/>
      <c r="E169" s="297"/>
      <c r="F169" s="298"/>
      <c r="G169" s="199"/>
      <c r="H169" s="293"/>
      <c r="I169" s="294"/>
      <c r="J169" s="294"/>
      <c r="K169" s="295"/>
      <c r="L169" s="9"/>
      <c r="M169" s="296"/>
      <c r="N169" s="297"/>
      <c r="O169" s="297"/>
      <c r="P169" s="298"/>
      <c r="Q169" s="9"/>
      <c r="R169" s="296"/>
      <c r="S169" s="297"/>
      <c r="T169" s="297"/>
      <c r="U169" s="298"/>
      <c r="V169" s="13"/>
    </row>
    <row r="170" spans="3:22" s="4" customFormat="1" ht="14.25" x14ac:dyDescent="0.2">
      <c r="C170" s="296"/>
      <c r="D170" s="297"/>
      <c r="E170" s="297"/>
      <c r="F170" s="298"/>
      <c r="G170" s="199"/>
      <c r="H170" s="293"/>
      <c r="I170" s="294"/>
      <c r="J170" s="294"/>
      <c r="K170" s="295"/>
      <c r="L170" s="9"/>
      <c r="M170" s="296"/>
      <c r="N170" s="297"/>
      <c r="O170" s="297"/>
      <c r="P170" s="298"/>
      <c r="Q170" s="9"/>
      <c r="R170" s="296"/>
      <c r="S170" s="297"/>
      <c r="T170" s="297"/>
      <c r="U170" s="298"/>
      <c r="V170" s="13"/>
    </row>
    <row r="171" spans="3:22" s="4" customFormat="1" ht="14.25" x14ac:dyDescent="0.2">
      <c r="C171" s="296"/>
      <c r="D171" s="297"/>
      <c r="E171" s="297"/>
      <c r="F171" s="298"/>
      <c r="G171" s="199"/>
      <c r="H171" s="293"/>
      <c r="I171" s="294"/>
      <c r="J171" s="294"/>
      <c r="K171" s="295"/>
      <c r="L171" s="9"/>
      <c r="M171" s="296"/>
      <c r="N171" s="297"/>
      <c r="O171" s="297"/>
      <c r="P171" s="298"/>
      <c r="Q171" s="9"/>
      <c r="R171" s="296"/>
      <c r="S171" s="297"/>
      <c r="T171" s="297"/>
      <c r="U171" s="298"/>
      <c r="V171" s="13"/>
    </row>
    <row r="172" spans="3:22" s="4" customFormat="1" ht="14.25" x14ac:dyDescent="0.2">
      <c r="C172" s="296"/>
      <c r="D172" s="297"/>
      <c r="E172" s="297"/>
      <c r="F172" s="298"/>
      <c r="G172" s="199"/>
      <c r="H172" s="293"/>
      <c r="I172" s="294"/>
      <c r="J172" s="294"/>
      <c r="K172" s="295"/>
      <c r="L172" s="9"/>
      <c r="M172" s="296"/>
      <c r="N172" s="297"/>
      <c r="O172" s="297"/>
      <c r="P172" s="298"/>
      <c r="Q172" s="9"/>
      <c r="R172" s="296"/>
      <c r="S172" s="297"/>
      <c r="T172" s="297"/>
      <c r="U172" s="298"/>
      <c r="V172" s="13"/>
    </row>
    <row r="173" spans="3:22" s="4" customFormat="1" ht="14.25" x14ac:dyDescent="0.2">
      <c r="C173" s="296"/>
      <c r="D173" s="297"/>
      <c r="E173" s="297"/>
      <c r="F173" s="298"/>
      <c r="G173" s="199"/>
      <c r="H173" s="293"/>
      <c r="I173" s="294"/>
      <c r="J173" s="294"/>
      <c r="K173" s="295"/>
      <c r="L173" s="9"/>
      <c r="M173" s="296"/>
      <c r="N173" s="297"/>
      <c r="O173" s="297"/>
      <c r="P173" s="298"/>
      <c r="Q173" s="9"/>
      <c r="R173" s="296"/>
      <c r="S173" s="297"/>
      <c r="T173" s="297"/>
      <c r="U173" s="298"/>
      <c r="V173" s="13"/>
    </row>
    <row r="174" spans="3:22" s="4" customFormat="1" ht="14.25" x14ac:dyDescent="0.2">
      <c r="C174" s="296"/>
      <c r="D174" s="297"/>
      <c r="E174" s="297"/>
      <c r="F174" s="298"/>
      <c r="G174" s="199"/>
      <c r="H174" s="293"/>
      <c r="I174" s="294"/>
      <c r="J174" s="294"/>
      <c r="K174" s="295"/>
      <c r="L174" s="9"/>
      <c r="M174" s="296"/>
      <c r="N174" s="297"/>
      <c r="O174" s="297"/>
      <c r="P174" s="298"/>
      <c r="Q174" s="9"/>
      <c r="R174" s="296"/>
      <c r="S174" s="297"/>
      <c r="T174" s="297"/>
      <c r="U174" s="298"/>
      <c r="V174" s="13"/>
    </row>
    <row r="175" spans="3:22" s="4" customFormat="1" ht="14.25" x14ac:dyDescent="0.2">
      <c r="C175" s="296"/>
      <c r="D175" s="297"/>
      <c r="E175" s="297"/>
      <c r="F175" s="298"/>
      <c r="G175" s="199"/>
      <c r="H175" s="293"/>
      <c r="I175" s="294"/>
      <c r="J175" s="294"/>
      <c r="K175" s="295"/>
      <c r="L175" s="9"/>
      <c r="M175" s="296"/>
      <c r="N175" s="297"/>
      <c r="O175" s="297"/>
      <c r="P175" s="298"/>
      <c r="Q175" s="9"/>
      <c r="R175" s="296"/>
      <c r="S175" s="297"/>
      <c r="T175" s="297"/>
      <c r="U175" s="298"/>
      <c r="V175" s="13"/>
    </row>
    <row r="176" spans="3:22" s="4" customFormat="1" ht="14.25" x14ac:dyDescent="0.2">
      <c r="C176" s="296"/>
      <c r="D176" s="297"/>
      <c r="E176" s="297"/>
      <c r="F176" s="298"/>
      <c r="G176" s="199"/>
      <c r="H176" s="293"/>
      <c r="I176" s="294"/>
      <c r="J176" s="294"/>
      <c r="K176" s="295"/>
      <c r="L176" s="9"/>
      <c r="M176" s="296"/>
      <c r="N176" s="297"/>
      <c r="O176" s="297"/>
      <c r="P176" s="298"/>
      <c r="Q176" s="9"/>
      <c r="R176" s="296"/>
      <c r="S176" s="297"/>
      <c r="T176" s="297"/>
      <c r="U176" s="298"/>
      <c r="V176" s="13"/>
    </row>
    <row r="177" spans="3:22" s="4" customFormat="1" ht="14.25" x14ac:dyDescent="0.2">
      <c r="C177" s="296"/>
      <c r="D177" s="297"/>
      <c r="E177" s="297"/>
      <c r="F177" s="298"/>
      <c r="G177" s="199"/>
      <c r="H177" s="293"/>
      <c r="I177" s="294"/>
      <c r="J177" s="294"/>
      <c r="K177" s="295"/>
      <c r="L177" s="9"/>
      <c r="M177" s="296"/>
      <c r="N177" s="297"/>
      <c r="O177" s="297"/>
      <c r="P177" s="298"/>
      <c r="Q177" s="9"/>
      <c r="R177" s="296"/>
      <c r="S177" s="297"/>
      <c r="T177" s="297"/>
      <c r="U177" s="298"/>
      <c r="V177" s="13"/>
    </row>
    <row r="178" spans="3:22" s="4" customFormat="1" ht="14.25" x14ac:dyDescent="0.2">
      <c r="C178" s="296"/>
      <c r="D178" s="297"/>
      <c r="E178" s="297"/>
      <c r="F178" s="298"/>
      <c r="G178" s="199"/>
      <c r="H178" s="293"/>
      <c r="I178" s="294"/>
      <c r="J178" s="294"/>
      <c r="K178" s="295"/>
      <c r="L178" s="9"/>
      <c r="M178" s="296"/>
      <c r="N178" s="297"/>
      <c r="O178" s="297"/>
      <c r="P178" s="298"/>
      <c r="Q178" s="9"/>
      <c r="R178" s="296"/>
      <c r="S178" s="297"/>
      <c r="T178" s="297"/>
      <c r="U178" s="298"/>
      <c r="V178" s="13"/>
    </row>
    <row r="179" spans="3:22" s="4" customFormat="1" ht="14.25" x14ac:dyDescent="0.2">
      <c r="C179" s="296"/>
      <c r="D179" s="297"/>
      <c r="E179" s="297"/>
      <c r="F179" s="298"/>
      <c r="G179" s="199"/>
      <c r="H179" s="293"/>
      <c r="I179" s="294"/>
      <c r="J179" s="294"/>
      <c r="K179" s="295"/>
      <c r="L179" s="9"/>
      <c r="M179" s="296"/>
      <c r="N179" s="297"/>
      <c r="O179" s="297"/>
      <c r="P179" s="298"/>
      <c r="Q179" s="9"/>
      <c r="R179" s="296"/>
      <c r="S179" s="297"/>
      <c r="T179" s="297"/>
      <c r="U179" s="298"/>
      <c r="V179" s="13"/>
    </row>
    <row r="180" spans="3:22" s="4" customFormat="1" ht="14.25" x14ac:dyDescent="0.2">
      <c r="C180" s="296"/>
      <c r="D180" s="297"/>
      <c r="E180" s="297"/>
      <c r="F180" s="298"/>
      <c r="G180" s="199"/>
      <c r="H180" s="293"/>
      <c r="I180" s="294"/>
      <c r="J180" s="294"/>
      <c r="K180" s="295"/>
      <c r="L180" s="9"/>
      <c r="M180" s="296"/>
      <c r="N180" s="297"/>
      <c r="O180" s="297"/>
      <c r="P180" s="298"/>
      <c r="Q180" s="9"/>
      <c r="R180" s="296"/>
      <c r="S180" s="297"/>
      <c r="T180" s="297"/>
      <c r="U180" s="298"/>
      <c r="V180" s="13"/>
    </row>
    <row r="181" spans="3:22" s="4" customFormat="1" ht="14.25" x14ac:dyDescent="0.2">
      <c r="C181" s="296"/>
      <c r="D181" s="297"/>
      <c r="E181" s="297"/>
      <c r="F181" s="298"/>
      <c r="G181" s="199"/>
      <c r="H181" s="293"/>
      <c r="I181" s="294"/>
      <c r="J181" s="294"/>
      <c r="K181" s="295"/>
      <c r="L181" s="9"/>
      <c r="M181" s="296"/>
      <c r="N181" s="297"/>
      <c r="O181" s="297"/>
      <c r="P181" s="298"/>
      <c r="Q181" s="9"/>
      <c r="R181" s="296"/>
      <c r="S181" s="297"/>
      <c r="T181" s="297"/>
      <c r="U181" s="298"/>
      <c r="V181" s="13"/>
    </row>
    <row r="182" spans="3:22" s="4" customFormat="1" ht="14.25" x14ac:dyDescent="0.2">
      <c r="C182" s="296"/>
      <c r="D182" s="297"/>
      <c r="E182" s="297"/>
      <c r="F182" s="298"/>
      <c r="G182" s="199"/>
      <c r="H182" s="293"/>
      <c r="I182" s="294"/>
      <c r="J182" s="294"/>
      <c r="K182" s="295"/>
      <c r="L182" s="9"/>
      <c r="M182" s="296"/>
      <c r="N182" s="297"/>
      <c r="O182" s="297"/>
      <c r="P182" s="298"/>
      <c r="Q182" s="9"/>
      <c r="R182" s="296"/>
      <c r="S182" s="297"/>
      <c r="T182" s="297"/>
      <c r="U182" s="298"/>
      <c r="V182" s="13"/>
    </row>
    <row r="183" spans="3:22" s="4" customFormat="1" ht="14.25" x14ac:dyDescent="0.2">
      <c r="C183" s="296"/>
      <c r="D183" s="297"/>
      <c r="E183" s="297"/>
      <c r="F183" s="298"/>
      <c r="G183" s="199"/>
      <c r="H183" s="293"/>
      <c r="I183" s="294"/>
      <c r="J183" s="294"/>
      <c r="K183" s="295"/>
      <c r="L183" s="9"/>
      <c r="M183" s="296"/>
      <c r="N183" s="297"/>
      <c r="O183" s="297"/>
      <c r="P183" s="298"/>
      <c r="Q183" s="9"/>
      <c r="R183" s="296"/>
      <c r="S183" s="297"/>
      <c r="T183" s="297"/>
      <c r="U183" s="298"/>
      <c r="V183" s="13"/>
    </row>
    <row r="184" spans="3:22" s="4" customFormat="1" ht="14.25" x14ac:dyDescent="0.2">
      <c r="C184" s="296"/>
      <c r="D184" s="297"/>
      <c r="E184" s="297"/>
      <c r="F184" s="298"/>
      <c r="G184" s="199"/>
      <c r="H184" s="293"/>
      <c r="I184" s="294"/>
      <c r="J184" s="294"/>
      <c r="K184" s="295"/>
      <c r="L184" s="9"/>
      <c r="M184" s="296"/>
      <c r="N184" s="297"/>
      <c r="O184" s="297"/>
      <c r="P184" s="298"/>
      <c r="Q184" s="9"/>
      <c r="R184" s="296"/>
      <c r="S184" s="297"/>
      <c r="T184" s="297"/>
      <c r="U184" s="298"/>
      <c r="V184" s="13"/>
    </row>
    <row r="185" spans="3:22" s="4" customFormat="1" ht="14.25" x14ac:dyDescent="0.2">
      <c r="C185" s="296"/>
      <c r="D185" s="297"/>
      <c r="E185" s="297"/>
      <c r="F185" s="298"/>
      <c r="G185" s="199"/>
      <c r="H185" s="293"/>
      <c r="I185" s="294"/>
      <c r="J185" s="294"/>
      <c r="K185" s="295"/>
      <c r="L185" s="9"/>
      <c r="M185" s="296"/>
      <c r="N185" s="297"/>
      <c r="O185" s="297"/>
      <c r="P185" s="298"/>
      <c r="Q185" s="9"/>
      <c r="R185" s="296"/>
      <c r="S185" s="297"/>
      <c r="T185" s="297"/>
      <c r="U185" s="298"/>
      <c r="V185" s="13"/>
    </row>
    <row r="186" spans="3:22" s="4" customFormat="1" ht="14.25" x14ac:dyDescent="0.2">
      <c r="C186" s="296"/>
      <c r="D186" s="297"/>
      <c r="E186" s="297"/>
      <c r="F186" s="298"/>
      <c r="G186" s="199"/>
      <c r="H186" s="293"/>
      <c r="I186" s="294"/>
      <c r="J186" s="294"/>
      <c r="K186" s="295"/>
      <c r="L186" s="9"/>
      <c r="M186" s="296"/>
      <c r="N186" s="297"/>
      <c r="O186" s="297"/>
      <c r="P186" s="298"/>
      <c r="Q186" s="9"/>
      <c r="R186" s="296"/>
      <c r="S186" s="297"/>
      <c r="T186" s="297"/>
      <c r="U186" s="298"/>
      <c r="V186" s="13"/>
    </row>
    <row r="187" spans="3:22" s="4" customFormat="1" ht="14.25" x14ac:dyDescent="0.2">
      <c r="C187" s="296"/>
      <c r="D187" s="297"/>
      <c r="E187" s="297"/>
      <c r="F187" s="298"/>
      <c r="G187" s="199"/>
      <c r="H187" s="293"/>
      <c r="I187" s="294"/>
      <c r="J187" s="294"/>
      <c r="K187" s="295"/>
      <c r="L187" s="9"/>
      <c r="M187" s="296"/>
      <c r="N187" s="297"/>
      <c r="O187" s="297"/>
      <c r="P187" s="298"/>
      <c r="Q187" s="9"/>
      <c r="R187" s="296"/>
      <c r="S187" s="297"/>
      <c r="T187" s="297"/>
      <c r="U187" s="298"/>
      <c r="V187" s="13"/>
    </row>
    <row r="188" spans="3:22" s="4" customFormat="1" ht="14.25" x14ac:dyDescent="0.2">
      <c r="C188" s="296"/>
      <c r="D188" s="297"/>
      <c r="E188" s="297"/>
      <c r="F188" s="298"/>
      <c r="G188" s="199"/>
      <c r="H188" s="293"/>
      <c r="I188" s="294"/>
      <c r="J188" s="294"/>
      <c r="K188" s="295"/>
      <c r="L188" s="9"/>
      <c r="M188" s="296"/>
      <c r="N188" s="297"/>
      <c r="O188" s="297"/>
      <c r="P188" s="298"/>
      <c r="Q188" s="9"/>
      <c r="R188" s="296"/>
      <c r="S188" s="297"/>
      <c r="T188" s="297"/>
      <c r="U188" s="298"/>
      <c r="V188" s="13"/>
    </row>
    <row r="189" spans="3:22" s="4" customFormat="1" ht="14.25" x14ac:dyDescent="0.2">
      <c r="C189" s="296"/>
      <c r="D189" s="297"/>
      <c r="E189" s="297"/>
      <c r="F189" s="298"/>
      <c r="G189" s="199"/>
      <c r="H189" s="293"/>
      <c r="I189" s="294"/>
      <c r="J189" s="294"/>
      <c r="K189" s="295"/>
      <c r="L189" s="9"/>
      <c r="M189" s="296"/>
      <c r="N189" s="297"/>
      <c r="O189" s="297"/>
      <c r="P189" s="298"/>
      <c r="Q189" s="9"/>
      <c r="R189" s="296"/>
      <c r="S189" s="297"/>
      <c r="T189" s="297"/>
      <c r="U189" s="298"/>
      <c r="V189" s="13"/>
    </row>
    <row r="190" spans="3:22" s="4" customFormat="1" ht="14.25" x14ac:dyDescent="0.2">
      <c r="C190" s="296"/>
      <c r="D190" s="297"/>
      <c r="E190" s="297"/>
      <c r="F190" s="298"/>
      <c r="G190" s="199"/>
      <c r="H190" s="293"/>
      <c r="I190" s="294"/>
      <c r="J190" s="294"/>
      <c r="K190" s="295"/>
      <c r="L190" s="9"/>
      <c r="M190" s="296"/>
      <c r="N190" s="297"/>
      <c r="O190" s="297"/>
      <c r="P190" s="298"/>
      <c r="Q190" s="9"/>
      <c r="R190" s="296"/>
      <c r="S190" s="297"/>
      <c r="T190" s="297"/>
      <c r="U190" s="298"/>
      <c r="V190" s="13"/>
    </row>
    <row r="191" spans="3:22" s="4" customFormat="1" ht="14.25" x14ac:dyDescent="0.2">
      <c r="C191" s="296"/>
      <c r="D191" s="297"/>
      <c r="E191" s="297"/>
      <c r="F191" s="298"/>
      <c r="G191" s="199"/>
      <c r="H191" s="293"/>
      <c r="I191" s="294"/>
      <c r="J191" s="294"/>
      <c r="K191" s="295"/>
      <c r="L191" s="9"/>
      <c r="M191" s="296"/>
      <c r="N191" s="297"/>
      <c r="O191" s="297"/>
      <c r="P191" s="298"/>
      <c r="Q191" s="9"/>
      <c r="R191" s="296"/>
      <c r="S191" s="297"/>
      <c r="T191" s="297"/>
      <c r="U191" s="298"/>
      <c r="V191" s="13"/>
    </row>
    <row r="192" spans="3:22" s="4" customFormat="1" ht="14.25" x14ac:dyDescent="0.2">
      <c r="C192" s="296"/>
      <c r="D192" s="297"/>
      <c r="E192" s="297"/>
      <c r="F192" s="298"/>
      <c r="G192" s="199"/>
      <c r="H192" s="293"/>
      <c r="I192" s="294"/>
      <c r="J192" s="294"/>
      <c r="K192" s="295"/>
      <c r="L192" s="9"/>
      <c r="M192" s="296"/>
      <c r="N192" s="297"/>
      <c r="O192" s="297"/>
      <c r="P192" s="298"/>
      <c r="Q192" s="9"/>
      <c r="R192" s="296"/>
      <c r="S192" s="297"/>
      <c r="T192" s="297"/>
      <c r="U192" s="298"/>
      <c r="V192" s="13"/>
    </row>
    <row r="193" spans="3:22" s="4" customFormat="1" ht="14.25" x14ac:dyDescent="0.2">
      <c r="C193" s="296"/>
      <c r="D193" s="297"/>
      <c r="E193" s="297"/>
      <c r="F193" s="298"/>
      <c r="G193" s="199"/>
      <c r="H193" s="293"/>
      <c r="I193" s="294"/>
      <c r="J193" s="294"/>
      <c r="K193" s="295"/>
      <c r="L193" s="9"/>
      <c r="M193" s="296"/>
      <c r="N193" s="297"/>
      <c r="O193" s="297"/>
      <c r="P193" s="298"/>
      <c r="Q193" s="9"/>
      <c r="R193" s="296"/>
      <c r="S193" s="297"/>
      <c r="T193" s="297"/>
      <c r="U193" s="298"/>
      <c r="V193" s="13"/>
    </row>
    <row r="194" spans="3:22" s="4" customFormat="1" ht="14.25" x14ac:dyDescent="0.2">
      <c r="C194" s="296"/>
      <c r="D194" s="297"/>
      <c r="E194" s="297"/>
      <c r="F194" s="298"/>
      <c r="G194" s="199"/>
      <c r="H194" s="293"/>
      <c r="I194" s="294"/>
      <c r="J194" s="294"/>
      <c r="K194" s="295"/>
      <c r="L194" s="9"/>
      <c r="M194" s="296"/>
      <c r="N194" s="297"/>
      <c r="O194" s="297"/>
      <c r="P194" s="298"/>
      <c r="Q194" s="9"/>
      <c r="R194" s="296"/>
      <c r="S194" s="297"/>
      <c r="T194" s="297"/>
      <c r="U194" s="298"/>
      <c r="V194" s="13"/>
    </row>
    <row r="195" spans="3:22" s="4" customFormat="1" ht="14.25" x14ac:dyDescent="0.2">
      <c r="C195" s="296"/>
      <c r="D195" s="297"/>
      <c r="E195" s="297"/>
      <c r="F195" s="298"/>
      <c r="G195" s="199"/>
      <c r="H195" s="293"/>
      <c r="I195" s="294"/>
      <c r="J195" s="294"/>
      <c r="K195" s="295"/>
      <c r="L195" s="9"/>
      <c r="M195" s="296"/>
      <c r="N195" s="297"/>
      <c r="O195" s="297"/>
      <c r="P195" s="298"/>
      <c r="Q195" s="9"/>
      <c r="R195" s="296"/>
      <c r="S195" s="297"/>
      <c r="T195" s="297"/>
      <c r="U195" s="298"/>
      <c r="V195" s="13"/>
    </row>
    <row r="196" spans="3:22" s="4" customFormat="1" ht="14.25" x14ac:dyDescent="0.2">
      <c r="C196" s="296"/>
      <c r="D196" s="297"/>
      <c r="E196" s="297"/>
      <c r="F196" s="298"/>
      <c r="G196" s="199"/>
      <c r="H196" s="293"/>
      <c r="I196" s="294"/>
      <c r="J196" s="294"/>
      <c r="K196" s="295"/>
      <c r="L196" s="9"/>
      <c r="M196" s="296"/>
      <c r="N196" s="297"/>
      <c r="O196" s="297"/>
      <c r="P196" s="298"/>
      <c r="Q196" s="9"/>
      <c r="R196" s="296"/>
      <c r="S196" s="297"/>
      <c r="T196" s="297"/>
      <c r="U196" s="298"/>
      <c r="V196" s="13"/>
    </row>
    <row r="197" spans="3:22" s="4" customFormat="1" ht="14.25" x14ac:dyDescent="0.2">
      <c r="C197" s="296"/>
      <c r="D197" s="297"/>
      <c r="E197" s="297"/>
      <c r="F197" s="298"/>
      <c r="G197" s="199"/>
      <c r="H197" s="293"/>
      <c r="I197" s="294"/>
      <c r="J197" s="294"/>
      <c r="K197" s="295"/>
      <c r="L197" s="9"/>
      <c r="M197" s="296"/>
      <c r="N197" s="297"/>
      <c r="O197" s="297"/>
      <c r="P197" s="298"/>
      <c r="Q197" s="9"/>
      <c r="R197" s="296"/>
      <c r="S197" s="297"/>
      <c r="T197" s="297"/>
      <c r="U197" s="298"/>
      <c r="V197" s="13"/>
    </row>
    <row r="198" spans="3:22" s="4" customFormat="1" ht="14.25" x14ac:dyDescent="0.2">
      <c r="C198" s="296"/>
      <c r="D198" s="297"/>
      <c r="E198" s="297"/>
      <c r="F198" s="298"/>
      <c r="G198" s="199"/>
      <c r="H198" s="293"/>
      <c r="I198" s="294"/>
      <c r="J198" s="294"/>
      <c r="K198" s="295"/>
      <c r="L198" s="9"/>
      <c r="M198" s="296"/>
      <c r="N198" s="297"/>
      <c r="O198" s="297"/>
      <c r="P198" s="298"/>
      <c r="Q198" s="9"/>
      <c r="R198" s="296"/>
      <c r="S198" s="297"/>
      <c r="T198" s="297"/>
      <c r="U198" s="298"/>
      <c r="V198" s="13"/>
    </row>
    <row r="199" spans="3:22" s="4" customFormat="1" ht="14.25" x14ac:dyDescent="0.2">
      <c r="C199" s="296"/>
      <c r="D199" s="297"/>
      <c r="E199" s="297"/>
      <c r="F199" s="298"/>
      <c r="G199" s="199"/>
      <c r="H199" s="293"/>
      <c r="I199" s="294"/>
      <c r="J199" s="294"/>
      <c r="K199" s="295"/>
      <c r="L199" s="9"/>
      <c r="M199" s="296"/>
      <c r="N199" s="297"/>
      <c r="O199" s="297"/>
      <c r="P199" s="298"/>
      <c r="Q199" s="9"/>
      <c r="R199" s="296"/>
      <c r="S199" s="297"/>
      <c r="T199" s="297"/>
      <c r="U199" s="298"/>
      <c r="V199" s="13"/>
    </row>
    <row r="200" spans="3:22" s="4" customFormat="1" ht="14.25" x14ac:dyDescent="0.2">
      <c r="C200" s="296"/>
      <c r="D200" s="297"/>
      <c r="E200" s="297"/>
      <c r="F200" s="298"/>
      <c r="G200" s="199"/>
      <c r="H200" s="293"/>
      <c r="I200" s="294"/>
      <c r="J200" s="294"/>
      <c r="K200" s="295"/>
      <c r="L200" s="9"/>
      <c r="M200" s="296"/>
      <c r="N200" s="297"/>
      <c r="O200" s="297"/>
      <c r="P200" s="298"/>
      <c r="Q200" s="9"/>
      <c r="R200" s="296"/>
      <c r="S200" s="297"/>
      <c r="T200" s="297"/>
      <c r="U200" s="298"/>
      <c r="V200" s="13"/>
    </row>
    <row r="201" spans="3:22" s="4" customFormat="1" ht="14.25" x14ac:dyDescent="0.2">
      <c r="C201" s="296"/>
      <c r="D201" s="297"/>
      <c r="E201" s="297"/>
      <c r="F201" s="298"/>
      <c r="G201" s="199"/>
      <c r="H201" s="293"/>
      <c r="I201" s="294"/>
      <c r="J201" s="294"/>
      <c r="K201" s="295"/>
      <c r="L201" s="9"/>
      <c r="M201" s="296"/>
      <c r="N201" s="297"/>
      <c r="O201" s="297"/>
      <c r="P201" s="298"/>
      <c r="Q201" s="9"/>
      <c r="R201" s="296"/>
      <c r="S201" s="297"/>
      <c r="T201" s="297"/>
      <c r="U201" s="298"/>
      <c r="V201" s="13"/>
    </row>
    <row r="202" spans="3:22" s="4" customFormat="1" ht="14.25" x14ac:dyDescent="0.2">
      <c r="C202" s="296"/>
      <c r="D202" s="297"/>
      <c r="E202" s="297"/>
      <c r="F202" s="298"/>
      <c r="G202" s="199"/>
      <c r="H202" s="293"/>
      <c r="I202" s="294"/>
      <c r="J202" s="294"/>
      <c r="K202" s="295"/>
      <c r="L202" s="9"/>
      <c r="M202" s="296"/>
      <c r="N202" s="297"/>
      <c r="O202" s="297"/>
      <c r="P202" s="298"/>
      <c r="Q202" s="9"/>
      <c r="R202" s="296"/>
      <c r="S202" s="297"/>
      <c r="T202" s="297"/>
      <c r="U202" s="298"/>
      <c r="V202" s="13"/>
    </row>
    <row r="203" spans="3:22" s="4" customFormat="1" ht="14.25" x14ac:dyDescent="0.2">
      <c r="C203" s="296"/>
      <c r="D203" s="297"/>
      <c r="E203" s="297"/>
      <c r="F203" s="298"/>
      <c r="G203" s="199"/>
      <c r="H203" s="293"/>
      <c r="I203" s="294"/>
      <c r="J203" s="294"/>
      <c r="K203" s="295"/>
      <c r="L203" s="9"/>
      <c r="M203" s="296"/>
      <c r="N203" s="297"/>
      <c r="O203" s="297"/>
      <c r="P203" s="298"/>
      <c r="Q203" s="9"/>
      <c r="R203" s="296"/>
      <c r="S203" s="297"/>
      <c r="T203" s="297"/>
      <c r="U203" s="298"/>
      <c r="V203" s="13"/>
    </row>
    <row r="204" spans="3:22" s="4" customFormat="1" ht="14.25" x14ac:dyDescent="0.2">
      <c r="C204" s="296"/>
      <c r="D204" s="297"/>
      <c r="E204" s="297"/>
      <c r="F204" s="298"/>
      <c r="G204" s="199"/>
      <c r="H204" s="293"/>
      <c r="I204" s="294"/>
      <c r="J204" s="294"/>
      <c r="K204" s="295"/>
      <c r="L204" s="9"/>
      <c r="M204" s="296"/>
      <c r="N204" s="297"/>
      <c r="O204" s="297"/>
      <c r="P204" s="298"/>
      <c r="Q204" s="9"/>
      <c r="R204" s="296"/>
      <c r="S204" s="297"/>
      <c r="T204" s="297"/>
      <c r="U204" s="298"/>
      <c r="V204" s="13"/>
    </row>
    <row r="205" spans="3:22" s="4" customFormat="1" ht="14.25" x14ac:dyDescent="0.2">
      <c r="C205" s="296"/>
      <c r="D205" s="297"/>
      <c r="E205" s="297"/>
      <c r="F205" s="298"/>
      <c r="G205" s="199"/>
      <c r="H205" s="293"/>
      <c r="I205" s="294"/>
      <c r="J205" s="294"/>
      <c r="K205" s="295"/>
      <c r="L205" s="9"/>
      <c r="M205" s="296"/>
      <c r="N205" s="297"/>
      <c r="O205" s="297"/>
      <c r="P205" s="298"/>
      <c r="Q205" s="9"/>
      <c r="R205" s="296"/>
      <c r="S205" s="297"/>
      <c r="T205" s="297"/>
      <c r="U205" s="298"/>
      <c r="V205" s="13"/>
    </row>
    <row r="206" spans="3:22" s="4" customFormat="1" ht="14.25" x14ac:dyDescent="0.2">
      <c r="C206" s="296"/>
      <c r="D206" s="297"/>
      <c r="E206" s="297"/>
      <c r="F206" s="298"/>
      <c r="G206" s="199"/>
      <c r="H206" s="293"/>
      <c r="I206" s="294"/>
      <c r="J206" s="294"/>
      <c r="K206" s="295"/>
      <c r="L206" s="9"/>
      <c r="M206" s="296"/>
      <c r="N206" s="297"/>
      <c r="O206" s="297"/>
      <c r="P206" s="298"/>
      <c r="Q206" s="9"/>
      <c r="R206" s="296"/>
      <c r="S206" s="297"/>
      <c r="T206" s="297"/>
      <c r="U206" s="298"/>
      <c r="V206" s="13"/>
    </row>
    <row r="207" spans="3:22" s="4" customFormat="1" ht="14.25" x14ac:dyDescent="0.2">
      <c r="C207" s="296"/>
      <c r="D207" s="297"/>
      <c r="E207" s="297"/>
      <c r="F207" s="298"/>
      <c r="G207" s="199"/>
      <c r="H207" s="293"/>
      <c r="I207" s="294"/>
      <c r="J207" s="294"/>
      <c r="K207" s="295"/>
      <c r="L207" s="9"/>
      <c r="M207" s="296"/>
      <c r="N207" s="297"/>
      <c r="O207" s="297"/>
      <c r="P207" s="298"/>
      <c r="Q207" s="9"/>
      <c r="R207" s="296"/>
      <c r="S207" s="297"/>
      <c r="T207" s="297"/>
      <c r="U207" s="298"/>
      <c r="V207" s="13"/>
    </row>
    <row r="208" spans="3:22" s="4" customFormat="1" ht="14.25" x14ac:dyDescent="0.2">
      <c r="C208" s="296"/>
      <c r="D208" s="297"/>
      <c r="E208" s="297"/>
      <c r="F208" s="298"/>
      <c r="G208" s="199"/>
      <c r="H208" s="293"/>
      <c r="I208" s="294"/>
      <c r="J208" s="294"/>
      <c r="K208" s="295"/>
      <c r="L208" s="9"/>
      <c r="M208" s="296"/>
      <c r="N208" s="297"/>
      <c r="O208" s="297"/>
      <c r="P208" s="298"/>
      <c r="Q208" s="9"/>
      <c r="R208" s="296"/>
      <c r="S208" s="297"/>
      <c r="T208" s="297"/>
      <c r="U208" s="298"/>
      <c r="V208" s="13"/>
    </row>
    <row r="209" spans="3:22" s="4" customFormat="1" ht="14.25" x14ac:dyDescent="0.2">
      <c r="C209" s="296"/>
      <c r="D209" s="297"/>
      <c r="E209" s="297"/>
      <c r="F209" s="298"/>
      <c r="G209" s="199"/>
      <c r="H209" s="293"/>
      <c r="I209" s="294"/>
      <c r="J209" s="294"/>
      <c r="K209" s="295"/>
      <c r="L209" s="9"/>
      <c r="M209" s="296"/>
      <c r="N209" s="297"/>
      <c r="O209" s="297"/>
      <c r="P209" s="298"/>
      <c r="Q209" s="9"/>
      <c r="R209" s="296"/>
      <c r="S209" s="297"/>
      <c r="T209" s="297"/>
      <c r="U209" s="298"/>
      <c r="V209" s="13"/>
    </row>
    <row r="210" spans="3:22" s="4" customFormat="1" ht="14.25" x14ac:dyDescent="0.2">
      <c r="C210" s="296"/>
      <c r="D210" s="297"/>
      <c r="E210" s="297"/>
      <c r="F210" s="298"/>
      <c r="G210" s="199"/>
      <c r="H210" s="293"/>
      <c r="I210" s="294"/>
      <c r="J210" s="294"/>
      <c r="K210" s="295"/>
      <c r="L210" s="9"/>
      <c r="M210" s="296"/>
      <c r="N210" s="297"/>
      <c r="O210" s="297"/>
      <c r="P210" s="298"/>
      <c r="Q210" s="9"/>
      <c r="R210" s="296"/>
      <c r="S210" s="297"/>
      <c r="T210" s="297"/>
      <c r="U210" s="298"/>
      <c r="V210" s="13"/>
    </row>
    <row r="211" spans="3:22" s="4" customFormat="1" ht="14.25" x14ac:dyDescent="0.2">
      <c r="C211" s="296"/>
      <c r="D211" s="297"/>
      <c r="E211" s="297"/>
      <c r="F211" s="298"/>
      <c r="G211" s="199"/>
      <c r="H211" s="293"/>
      <c r="I211" s="294"/>
      <c r="J211" s="294"/>
      <c r="K211" s="295"/>
      <c r="L211" s="9"/>
      <c r="M211" s="296"/>
      <c r="N211" s="297"/>
      <c r="O211" s="297"/>
      <c r="P211" s="298"/>
      <c r="Q211" s="9"/>
      <c r="R211" s="296"/>
      <c r="S211" s="297"/>
      <c r="T211" s="297"/>
      <c r="U211" s="298"/>
      <c r="V211" s="13"/>
    </row>
    <row r="212" spans="3:22" s="4" customFormat="1" ht="14.25" x14ac:dyDescent="0.2">
      <c r="C212" s="296"/>
      <c r="D212" s="297"/>
      <c r="E212" s="297"/>
      <c r="F212" s="298"/>
      <c r="G212" s="199"/>
      <c r="H212" s="293"/>
      <c r="I212" s="294"/>
      <c r="J212" s="294"/>
      <c r="K212" s="295"/>
      <c r="L212" s="9"/>
      <c r="M212" s="296"/>
      <c r="N212" s="297"/>
      <c r="O212" s="297"/>
      <c r="P212" s="298"/>
      <c r="Q212" s="9"/>
      <c r="R212" s="296"/>
      <c r="S212" s="297"/>
      <c r="T212" s="297"/>
      <c r="U212" s="298"/>
      <c r="V212" s="13"/>
    </row>
    <row r="213" spans="3:22" s="4" customFormat="1" ht="14.25" x14ac:dyDescent="0.2">
      <c r="C213" s="296"/>
      <c r="D213" s="297"/>
      <c r="E213" s="297"/>
      <c r="F213" s="298"/>
      <c r="G213" s="199"/>
      <c r="H213" s="293"/>
      <c r="I213" s="294"/>
      <c r="J213" s="294"/>
      <c r="K213" s="295"/>
      <c r="L213" s="9"/>
      <c r="M213" s="296"/>
      <c r="N213" s="297"/>
      <c r="O213" s="297"/>
      <c r="P213" s="298"/>
      <c r="Q213" s="9"/>
      <c r="R213" s="296"/>
      <c r="S213" s="297"/>
      <c r="T213" s="297"/>
      <c r="U213" s="298"/>
      <c r="V213" s="13"/>
    </row>
    <row r="214" spans="3:22" s="4" customFormat="1" ht="14.25" x14ac:dyDescent="0.2">
      <c r="C214" s="296"/>
      <c r="D214" s="297"/>
      <c r="E214" s="297"/>
      <c r="F214" s="298"/>
      <c r="G214" s="199"/>
      <c r="H214" s="293"/>
      <c r="I214" s="294"/>
      <c r="J214" s="294"/>
      <c r="K214" s="295"/>
      <c r="L214" s="9"/>
      <c r="M214" s="296"/>
      <c r="N214" s="297"/>
      <c r="O214" s="297"/>
      <c r="P214" s="298"/>
      <c r="Q214" s="9"/>
      <c r="R214" s="296"/>
      <c r="S214" s="297"/>
      <c r="T214" s="297"/>
      <c r="U214" s="298"/>
      <c r="V214" s="13"/>
    </row>
    <row r="215" spans="3:22" s="4" customFormat="1" ht="14.25" x14ac:dyDescent="0.2">
      <c r="C215" s="296"/>
      <c r="D215" s="297"/>
      <c r="E215" s="297"/>
      <c r="F215" s="298"/>
      <c r="G215" s="199"/>
      <c r="H215" s="293"/>
      <c r="I215" s="294"/>
      <c r="J215" s="294"/>
      <c r="K215" s="295"/>
      <c r="L215" s="9"/>
      <c r="M215" s="296"/>
      <c r="N215" s="297"/>
      <c r="O215" s="297"/>
      <c r="P215" s="298"/>
      <c r="Q215" s="9"/>
      <c r="R215" s="296"/>
      <c r="S215" s="297"/>
      <c r="T215" s="297"/>
      <c r="U215" s="298"/>
      <c r="V215" s="13"/>
    </row>
    <row r="216" spans="3:22" s="4" customFormat="1" ht="14.25" x14ac:dyDescent="0.2">
      <c r="C216" s="296"/>
      <c r="D216" s="297"/>
      <c r="E216" s="297"/>
      <c r="F216" s="298"/>
      <c r="G216" s="199"/>
      <c r="H216" s="293"/>
      <c r="I216" s="294"/>
      <c r="J216" s="294"/>
      <c r="K216" s="295"/>
      <c r="L216" s="9"/>
      <c r="M216" s="296"/>
      <c r="N216" s="297"/>
      <c r="O216" s="297"/>
      <c r="P216" s="298"/>
      <c r="Q216" s="9"/>
      <c r="R216" s="296"/>
      <c r="S216" s="297"/>
      <c r="T216" s="297"/>
      <c r="U216" s="298"/>
      <c r="V216" s="13"/>
    </row>
    <row r="217" spans="3:22" s="4" customFormat="1" ht="14.25" x14ac:dyDescent="0.2">
      <c r="C217" s="296"/>
      <c r="D217" s="297"/>
      <c r="E217" s="297"/>
      <c r="F217" s="298"/>
      <c r="G217" s="199"/>
      <c r="H217" s="293"/>
      <c r="I217" s="294"/>
      <c r="J217" s="294"/>
      <c r="K217" s="295"/>
      <c r="L217" s="9"/>
      <c r="M217" s="296"/>
      <c r="N217" s="297"/>
      <c r="O217" s="297"/>
      <c r="P217" s="298"/>
      <c r="Q217" s="9"/>
      <c r="R217" s="296"/>
      <c r="S217" s="297"/>
      <c r="T217" s="297"/>
      <c r="U217" s="298"/>
      <c r="V217" s="13"/>
    </row>
    <row r="218" spans="3:22" s="4" customFormat="1" ht="14.25" x14ac:dyDescent="0.2">
      <c r="C218" s="296"/>
      <c r="D218" s="297"/>
      <c r="E218" s="297"/>
      <c r="F218" s="298"/>
      <c r="G218" s="199"/>
      <c r="H218" s="293"/>
      <c r="I218" s="294"/>
      <c r="J218" s="294"/>
      <c r="K218" s="295"/>
      <c r="L218" s="9"/>
      <c r="M218" s="296"/>
      <c r="N218" s="297"/>
      <c r="O218" s="297"/>
      <c r="P218" s="298"/>
      <c r="Q218" s="9"/>
      <c r="R218" s="296"/>
      <c r="S218" s="297"/>
      <c r="T218" s="297"/>
      <c r="U218" s="298"/>
      <c r="V218" s="13"/>
    </row>
    <row r="219" spans="3:22" s="4" customFormat="1" ht="14.25" x14ac:dyDescent="0.2">
      <c r="C219" s="296"/>
      <c r="D219" s="297"/>
      <c r="E219" s="297"/>
      <c r="F219" s="298"/>
      <c r="G219" s="199"/>
      <c r="H219" s="293"/>
      <c r="I219" s="294"/>
      <c r="J219" s="294"/>
      <c r="K219" s="295"/>
      <c r="L219" s="9"/>
      <c r="M219" s="296"/>
      <c r="N219" s="297"/>
      <c r="O219" s="297"/>
      <c r="P219" s="298"/>
      <c r="Q219" s="9"/>
      <c r="R219" s="296"/>
      <c r="S219" s="297"/>
      <c r="T219" s="297"/>
      <c r="U219" s="298"/>
      <c r="V219" s="13"/>
    </row>
    <row r="220" spans="3:22" s="4" customFormat="1" ht="14.25" x14ac:dyDescent="0.2">
      <c r="C220" s="296"/>
      <c r="D220" s="297"/>
      <c r="E220" s="297"/>
      <c r="F220" s="298"/>
      <c r="G220" s="199"/>
      <c r="H220" s="293"/>
      <c r="I220" s="294"/>
      <c r="J220" s="294"/>
      <c r="K220" s="295"/>
      <c r="L220" s="9"/>
      <c r="M220" s="296"/>
      <c r="N220" s="297"/>
      <c r="O220" s="297"/>
      <c r="P220" s="298"/>
      <c r="Q220" s="9"/>
      <c r="R220" s="296"/>
      <c r="S220" s="297"/>
      <c r="T220" s="297"/>
      <c r="U220" s="298"/>
      <c r="V220" s="13"/>
    </row>
    <row r="221" spans="3:22" s="4" customFormat="1" ht="14.25" x14ac:dyDescent="0.2">
      <c r="C221" s="296"/>
      <c r="D221" s="297"/>
      <c r="E221" s="297"/>
      <c r="F221" s="298"/>
      <c r="G221" s="199"/>
      <c r="H221" s="293"/>
      <c r="I221" s="294"/>
      <c r="J221" s="294"/>
      <c r="K221" s="295"/>
      <c r="L221" s="9"/>
      <c r="M221" s="296"/>
      <c r="N221" s="297"/>
      <c r="O221" s="297"/>
      <c r="P221" s="298"/>
      <c r="Q221" s="9"/>
      <c r="R221" s="296"/>
      <c r="S221" s="297"/>
      <c r="T221" s="297"/>
      <c r="U221" s="298"/>
      <c r="V221" s="13"/>
    </row>
    <row r="222" spans="3:22" s="4" customFormat="1" ht="14.25" x14ac:dyDescent="0.2">
      <c r="C222" s="296"/>
      <c r="D222" s="297"/>
      <c r="E222" s="297"/>
      <c r="F222" s="298"/>
      <c r="G222" s="199"/>
      <c r="H222" s="293"/>
      <c r="I222" s="294"/>
      <c r="J222" s="294"/>
      <c r="K222" s="295"/>
      <c r="L222" s="9"/>
      <c r="M222" s="296"/>
      <c r="N222" s="297"/>
      <c r="O222" s="297"/>
      <c r="P222" s="298"/>
      <c r="Q222" s="9"/>
      <c r="R222" s="296"/>
      <c r="S222" s="297"/>
      <c r="T222" s="297"/>
      <c r="U222" s="298"/>
      <c r="V222" s="13"/>
    </row>
    <row r="223" spans="3:22" s="4" customFormat="1" ht="14.25" x14ac:dyDescent="0.2">
      <c r="C223" s="296"/>
      <c r="D223" s="297"/>
      <c r="E223" s="297"/>
      <c r="F223" s="298"/>
      <c r="G223" s="199"/>
      <c r="H223" s="293"/>
      <c r="I223" s="294"/>
      <c r="J223" s="294"/>
      <c r="K223" s="295"/>
      <c r="L223" s="9"/>
      <c r="M223" s="296"/>
      <c r="N223" s="297"/>
      <c r="O223" s="297"/>
      <c r="P223" s="298"/>
      <c r="Q223" s="9"/>
      <c r="R223" s="296"/>
      <c r="S223" s="297"/>
      <c r="T223" s="297"/>
      <c r="U223" s="298"/>
      <c r="V223" s="13"/>
    </row>
    <row r="224" spans="3:22" s="4" customFormat="1" ht="14.25" x14ac:dyDescent="0.2">
      <c r="C224" s="296"/>
      <c r="D224" s="297"/>
      <c r="E224" s="297"/>
      <c r="F224" s="298"/>
      <c r="G224" s="199"/>
      <c r="H224" s="293"/>
      <c r="I224" s="294"/>
      <c r="J224" s="294"/>
      <c r="K224" s="295"/>
      <c r="L224" s="9"/>
      <c r="M224" s="296"/>
      <c r="N224" s="297"/>
      <c r="O224" s="297"/>
      <c r="P224" s="298"/>
      <c r="Q224" s="9"/>
      <c r="R224" s="296"/>
      <c r="S224" s="297"/>
      <c r="T224" s="297"/>
      <c r="U224" s="298"/>
      <c r="V224" s="13"/>
    </row>
    <row r="225" spans="3:22" s="4" customFormat="1" ht="14.25" x14ac:dyDescent="0.2">
      <c r="C225" s="296"/>
      <c r="D225" s="297"/>
      <c r="E225" s="297"/>
      <c r="F225" s="298"/>
      <c r="G225" s="199"/>
      <c r="H225" s="293"/>
      <c r="I225" s="294"/>
      <c r="J225" s="294"/>
      <c r="K225" s="295"/>
      <c r="L225" s="9"/>
      <c r="M225" s="296"/>
      <c r="N225" s="297"/>
      <c r="O225" s="297"/>
      <c r="P225" s="298"/>
      <c r="Q225" s="9"/>
      <c r="R225" s="296"/>
      <c r="S225" s="297"/>
      <c r="T225" s="297"/>
      <c r="U225" s="298"/>
      <c r="V225" s="13"/>
    </row>
    <row r="226" spans="3:22" s="4" customFormat="1" ht="14.25" x14ac:dyDescent="0.2">
      <c r="C226" s="296"/>
      <c r="D226" s="297"/>
      <c r="E226" s="297"/>
      <c r="F226" s="298"/>
      <c r="G226" s="199"/>
      <c r="H226" s="293"/>
      <c r="I226" s="294"/>
      <c r="J226" s="294"/>
      <c r="K226" s="295"/>
      <c r="L226" s="9"/>
      <c r="M226" s="296"/>
      <c r="N226" s="297"/>
      <c r="O226" s="297"/>
      <c r="P226" s="298"/>
      <c r="Q226" s="9"/>
      <c r="R226" s="296"/>
      <c r="S226" s="297"/>
      <c r="T226" s="297"/>
      <c r="U226" s="298"/>
      <c r="V226" s="13"/>
    </row>
    <row r="227" spans="3:22" s="4" customFormat="1" ht="14.25" x14ac:dyDescent="0.2">
      <c r="C227" s="296"/>
      <c r="D227" s="297"/>
      <c r="E227" s="297"/>
      <c r="F227" s="298"/>
      <c r="G227" s="199"/>
      <c r="H227" s="293"/>
      <c r="I227" s="294"/>
      <c r="J227" s="294"/>
      <c r="K227" s="295"/>
      <c r="L227" s="9"/>
      <c r="M227" s="296"/>
      <c r="N227" s="297"/>
      <c r="O227" s="297"/>
      <c r="P227" s="298"/>
      <c r="Q227" s="9"/>
      <c r="R227" s="296"/>
      <c r="S227" s="297"/>
      <c r="T227" s="297"/>
      <c r="U227" s="298"/>
      <c r="V227" s="13"/>
    </row>
    <row r="228" spans="3:22" x14ac:dyDescent="0.25">
      <c r="C228" s="290"/>
      <c r="D228" s="291"/>
      <c r="E228" s="291"/>
      <c r="F228" s="292"/>
      <c r="G228" s="124"/>
      <c r="H228" s="293"/>
      <c r="I228" s="294"/>
      <c r="J228" s="294"/>
      <c r="K228" s="295"/>
      <c r="L228" s="120"/>
      <c r="M228" s="290"/>
      <c r="N228" s="291"/>
      <c r="O228" s="291"/>
      <c r="P228" s="292"/>
      <c r="Q228" s="120"/>
      <c r="R228" s="290"/>
      <c r="S228" s="291"/>
      <c r="T228" s="291"/>
      <c r="U228" s="292"/>
    </row>
    <row r="229" spans="3:22" x14ac:dyDescent="0.25">
      <c r="C229" s="290"/>
      <c r="D229" s="291"/>
      <c r="E229" s="291"/>
      <c r="F229" s="292"/>
      <c r="G229" s="124"/>
      <c r="H229" s="293"/>
      <c r="I229" s="294"/>
      <c r="J229" s="294"/>
      <c r="K229" s="295"/>
      <c r="L229" s="120"/>
      <c r="M229" s="290"/>
      <c r="N229" s="291"/>
      <c r="O229" s="291"/>
      <c r="P229" s="292"/>
      <c r="Q229" s="120"/>
      <c r="R229" s="290"/>
      <c r="S229" s="291"/>
      <c r="T229" s="291"/>
      <c r="U229" s="292"/>
    </row>
    <row r="230" spans="3:22" x14ac:dyDescent="0.25">
      <c r="C230" s="290"/>
      <c r="D230" s="291"/>
      <c r="E230" s="291"/>
      <c r="F230" s="292"/>
      <c r="G230" s="124"/>
      <c r="H230" s="293"/>
      <c r="I230" s="294"/>
      <c r="J230" s="294"/>
      <c r="K230" s="295"/>
      <c r="L230" s="120"/>
      <c r="M230" s="290"/>
      <c r="N230" s="291"/>
      <c r="O230" s="291"/>
      <c r="P230" s="292"/>
      <c r="Q230" s="120"/>
      <c r="R230" s="290"/>
      <c r="S230" s="291"/>
      <c r="T230" s="291"/>
      <c r="U230" s="292"/>
    </row>
    <row r="231" spans="3:22" x14ac:dyDescent="0.25">
      <c r="C231" s="290"/>
      <c r="D231" s="291"/>
      <c r="E231" s="291"/>
      <c r="F231" s="292"/>
      <c r="G231" s="124"/>
      <c r="H231" s="293"/>
      <c r="I231" s="294"/>
      <c r="J231" s="294"/>
      <c r="K231" s="295"/>
      <c r="L231" s="120"/>
      <c r="M231" s="290"/>
      <c r="N231" s="291"/>
      <c r="O231" s="291"/>
      <c r="P231" s="292"/>
      <c r="Q231" s="120"/>
      <c r="R231" s="290"/>
      <c r="S231" s="291"/>
      <c r="T231" s="291"/>
      <c r="U231" s="292"/>
    </row>
    <row r="232" spans="3:22" x14ac:dyDescent="0.25">
      <c r="C232" s="290"/>
      <c r="D232" s="291"/>
      <c r="E232" s="291"/>
      <c r="F232" s="292"/>
      <c r="G232" s="124"/>
      <c r="H232" s="293"/>
      <c r="I232" s="294"/>
      <c r="J232" s="294"/>
      <c r="K232" s="295"/>
      <c r="L232" s="120"/>
      <c r="M232" s="290"/>
      <c r="N232" s="291"/>
      <c r="O232" s="291"/>
      <c r="P232" s="292"/>
      <c r="Q232" s="120"/>
      <c r="R232" s="290"/>
      <c r="S232" s="291"/>
      <c r="T232" s="291"/>
      <c r="U232" s="292"/>
    </row>
    <row r="233" spans="3:22" x14ac:dyDescent="0.25">
      <c r="C233" s="290"/>
      <c r="D233" s="291"/>
      <c r="E233" s="291"/>
      <c r="F233" s="292"/>
      <c r="G233" s="124"/>
      <c r="H233" s="293"/>
      <c r="I233" s="294"/>
      <c r="J233" s="294"/>
      <c r="K233" s="295"/>
      <c r="L233" s="120"/>
      <c r="M233" s="290"/>
      <c r="N233" s="291"/>
      <c r="O233" s="291"/>
      <c r="P233" s="292"/>
      <c r="Q233" s="120"/>
      <c r="R233" s="290"/>
      <c r="S233" s="291"/>
      <c r="T233" s="291"/>
      <c r="U233" s="292"/>
    </row>
  </sheetData>
  <sheetProtection sheet="1" objects="1" scenarios="1"/>
  <mergeCells count="904">
    <mergeCell ref="A2:S2"/>
    <mergeCell ref="R4:U4"/>
    <mergeCell ref="P5:U5"/>
    <mergeCell ref="C7:U7"/>
    <mergeCell ref="C8:F8"/>
    <mergeCell ref="H8:K8"/>
    <mergeCell ref="M8:P8"/>
    <mergeCell ref="R8:U8"/>
    <mergeCell ref="C12:F12"/>
    <mergeCell ref="H12:K12"/>
    <mergeCell ref="M12:P12"/>
    <mergeCell ref="R12:U12"/>
    <mergeCell ref="C13:F13"/>
    <mergeCell ref="H13:K13"/>
    <mergeCell ref="M13:P13"/>
    <mergeCell ref="R13:U13"/>
    <mergeCell ref="C10:F10"/>
    <mergeCell ref="H10:K10"/>
    <mergeCell ref="M10:P10"/>
    <mergeCell ref="R10:U10"/>
    <mergeCell ref="C11:F11"/>
    <mergeCell ref="H11:K11"/>
    <mergeCell ref="M11:P11"/>
    <mergeCell ref="R11:U11"/>
    <mergeCell ref="C16:F16"/>
    <mergeCell ref="H16:K16"/>
    <mergeCell ref="M16:P16"/>
    <mergeCell ref="R16:U16"/>
    <mergeCell ref="C17:F17"/>
    <mergeCell ref="H17:K17"/>
    <mergeCell ref="M17:P17"/>
    <mergeCell ref="R17:U17"/>
    <mergeCell ref="C14:F14"/>
    <mergeCell ref="H14:K14"/>
    <mergeCell ref="M14:P14"/>
    <mergeCell ref="R14:U14"/>
    <mergeCell ref="C15:F15"/>
    <mergeCell ref="H15:K15"/>
    <mergeCell ref="M15:P15"/>
    <mergeCell ref="R15:U15"/>
    <mergeCell ref="C20:F20"/>
    <mergeCell ref="H20:K20"/>
    <mergeCell ref="M20:P20"/>
    <mergeCell ref="R20:U20"/>
    <mergeCell ref="C21:F21"/>
    <mergeCell ref="H21:K21"/>
    <mergeCell ref="M21:P21"/>
    <mergeCell ref="R21:U21"/>
    <mergeCell ref="C18:F18"/>
    <mergeCell ref="H18:K18"/>
    <mergeCell ref="M18:P18"/>
    <mergeCell ref="R18:U18"/>
    <mergeCell ref="C19:F19"/>
    <mergeCell ref="H19:K19"/>
    <mergeCell ref="M19:P19"/>
    <mergeCell ref="R19:U19"/>
    <mergeCell ref="C24:F24"/>
    <mergeCell ref="H24:K24"/>
    <mergeCell ref="M24:P24"/>
    <mergeCell ref="R24:U24"/>
    <mergeCell ref="C25:F25"/>
    <mergeCell ref="H25:K25"/>
    <mergeCell ref="M25:P25"/>
    <mergeCell ref="R25:U25"/>
    <mergeCell ref="C22:F22"/>
    <mergeCell ref="H22:K22"/>
    <mergeCell ref="M22:P22"/>
    <mergeCell ref="R22:U22"/>
    <mergeCell ref="C23:F23"/>
    <mergeCell ref="H23:K23"/>
    <mergeCell ref="M23:P23"/>
    <mergeCell ref="R23:U23"/>
    <mergeCell ref="C28:F28"/>
    <mergeCell ref="H28:K28"/>
    <mergeCell ref="M28:P28"/>
    <mergeCell ref="R28:U28"/>
    <mergeCell ref="C29:F29"/>
    <mergeCell ref="H29:K29"/>
    <mergeCell ref="M29:P29"/>
    <mergeCell ref="R29:U29"/>
    <mergeCell ref="C26:F26"/>
    <mergeCell ref="H26:K26"/>
    <mergeCell ref="M26:P26"/>
    <mergeCell ref="R26:U26"/>
    <mergeCell ref="C27:F27"/>
    <mergeCell ref="H27:K27"/>
    <mergeCell ref="M27:P27"/>
    <mergeCell ref="R27:U27"/>
    <mergeCell ref="C32:F32"/>
    <mergeCell ref="H32:K32"/>
    <mergeCell ref="M32:P32"/>
    <mergeCell ref="R32:U32"/>
    <mergeCell ref="C33:F33"/>
    <mergeCell ref="H33:K33"/>
    <mergeCell ref="M33:P33"/>
    <mergeCell ref="R33:U33"/>
    <mergeCell ref="C30:F30"/>
    <mergeCell ref="H30:K30"/>
    <mergeCell ref="M30:P30"/>
    <mergeCell ref="R30:U30"/>
    <mergeCell ref="C31:F31"/>
    <mergeCell ref="H31:K31"/>
    <mergeCell ref="M31:P31"/>
    <mergeCell ref="R31:U31"/>
    <mergeCell ref="C36:F36"/>
    <mergeCell ref="H36:K36"/>
    <mergeCell ref="M36:P36"/>
    <mergeCell ref="R36:U36"/>
    <mergeCell ref="C37:F37"/>
    <mergeCell ref="H37:K37"/>
    <mergeCell ref="M37:P37"/>
    <mergeCell ref="R37:U37"/>
    <mergeCell ref="C34:F34"/>
    <mergeCell ref="H34:K34"/>
    <mergeCell ref="M34:P34"/>
    <mergeCell ref="R34:U34"/>
    <mergeCell ref="C35:F35"/>
    <mergeCell ref="H35:K35"/>
    <mergeCell ref="M35:P35"/>
    <mergeCell ref="R35:U35"/>
    <mergeCell ref="C40:F40"/>
    <mergeCell ref="H40:K40"/>
    <mergeCell ref="M40:P40"/>
    <mergeCell ref="R40:U40"/>
    <mergeCell ref="C41:F41"/>
    <mergeCell ref="H41:K41"/>
    <mergeCell ref="M41:P41"/>
    <mergeCell ref="R41:U41"/>
    <mergeCell ref="C38:F38"/>
    <mergeCell ref="H38:K38"/>
    <mergeCell ref="M38:P38"/>
    <mergeCell ref="R38:U38"/>
    <mergeCell ref="C39:F39"/>
    <mergeCell ref="H39:K39"/>
    <mergeCell ref="M39:P39"/>
    <mergeCell ref="R39:U39"/>
    <mergeCell ref="C44:F44"/>
    <mergeCell ref="H44:K44"/>
    <mergeCell ref="M44:P44"/>
    <mergeCell ref="R44:U44"/>
    <mergeCell ref="C45:F45"/>
    <mergeCell ref="H45:K45"/>
    <mergeCell ref="M45:P45"/>
    <mergeCell ref="R45:U45"/>
    <mergeCell ref="C42:F42"/>
    <mergeCell ref="H42:K42"/>
    <mergeCell ref="M42:P42"/>
    <mergeCell ref="R42:U42"/>
    <mergeCell ref="C43:F43"/>
    <mergeCell ref="H43:K43"/>
    <mergeCell ref="M43:P43"/>
    <mergeCell ref="R43:U43"/>
    <mergeCell ref="C48:F48"/>
    <mergeCell ref="H48:K48"/>
    <mergeCell ref="M48:P48"/>
    <mergeCell ref="R48:U48"/>
    <mergeCell ref="C49:F49"/>
    <mergeCell ref="H49:K49"/>
    <mergeCell ref="M49:P49"/>
    <mergeCell ref="R49:U49"/>
    <mergeCell ref="C46:F46"/>
    <mergeCell ref="H46:K46"/>
    <mergeCell ref="M46:P46"/>
    <mergeCell ref="R46:U46"/>
    <mergeCell ref="C47:F47"/>
    <mergeCell ref="H47:K47"/>
    <mergeCell ref="M47:P47"/>
    <mergeCell ref="R47:U47"/>
    <mergeCell ref="C52:F52"/>
    <mergeCell ref="H52:K52"/>
    <mergeCell ref="M52:P52"/>
    <mergeCell ref="R52:U52"/>
    <mergeCell ref="C53:F53"/>
    <mergeCell ref="H53:K53"/>
    <mergeCell ref="M53:P53"/>
    <mergeCell ref="R53:U53"/>
    <mergeCell ref="C50:F50"/>
    <mergeCell ref="H50:K50"/>
    <mergeCell ref="M50:P50"/>
    <mergeCell ref="R50:U50"/>
    <mergeCell ref="C51:F51"/>
    <mergeCell ref="H51:K51"/>
    <mergeCell ref="M51:P51"/>
    <mergeCell ref="R51:U51"/>
    <mergeCell ref="C56:F56"/>
    <mergeCell ref="H56:K56"/>
    <mergeCell ref="M56:P56"/>
    <mergeCell ref="R56:U56"/>
    <mergeCell ref="C57:F57"/>
    <mergeCell ref="H57:K57"/>
    <mergeCell ref="M57:P57"/>
    <mergeCell ref="R57:U57"/>
    <mergeCell ref="C54:F54"/>
    <mergeCell ref="H54:K54"/>
    <mergeCell ref="M54:P54"/>
    <mergeCell ref="R54:U54"/>
    <mergeCell ref="C55:F55"/>
    <mergeCell ref="H55:K55"/>
    <mergeCell ref="M55:P55"/>
    <mergeCell ref="R55:U55"/>
    <mergeCell ref="C60:F60"/>
    <mergeCell ref="H60:K60"/>
    <mergeCell ref="M60:P60"/>
    <mergeCell ref="R60:U60"/>
    <mergeCell ref="C61:F61"/>
    <mergeCell ref="H61:K61"/>
    <mergeCell ref="M61:P61"/>
    <mergeCell ref="R61:U61"/>
    <mergeCell ref="C58:F58"/>
    <mergeCell ref="H58:K58"/>
    <mergeCell ref="M58:P58"/>
    <mergeCell ref="R58:U58"/>
    <mergeCell ref="C59:F59"/>
    <mergeCell ref="H59:K59"/>
    <mergeCell ref="M59:P59"/>
    <mergeCell ref="R59:U59"/>
    <mergeCell ref="C64:F64"/>
    <mergeCell ref="H64:K64"/>
    <mergeCell ref="M64:P64"/>
    <mergeCell ref="R64:U64"/>
    <mergeCell ref="C65:F65"/>
    <mergeCell ref="H65:K65"/>
    <mergeCell ref="M65:P65"/>
    <mergeCell ref="R65:U65"/>
    <mergeCell ref="C62:F62"/>
    <mergeCell ref="H62:K62"/>
    <mergeCell ref="M62:P62"/>
    <mergeCell ref="R62:U62"/>
    <mergeCell ref="C63:F63"/>
    <mergeCell ref="H63:K63"/>
    <mergeCell ref="M63:P63"/>
    <mergeCell ref="R63:U63"/>
    <mergeCell ref="C68:F68"/>
    <mergeCell ref="H68:K68"/>
    <mergeCell ref="M68:P68"/>
    <mergeCell ref="R68:U68"/>
    <mergeCell ref="C69:F69"/>
    <mergeCell ref="H69:K69"/>
    <mergeCell ref="M69:P69"/>
    <mergeCell ref="R69:U69"/>
    <mergeCell ref="C66:F66"/>
    <mergeCell ref="H66:K66"/>
    <mergeCell ref="M66:P66"/>
    <mergeCell ref="R66:U66"/>
    <mergeCell ref="C67:F67"/>
    <mergeCell ref="H67:K67"/>
    <mergeCell ref="M67:P67"/>
    <mergeCell ref="R67:U67"/>
    <mergeCell ref="C72:F72"/>
    <mergeCell ref="H72:K72"/>
    <mergeCell ref="M72:P72"/>
    <mergeCell ref="R72:U72"/>
    <mergeCell ref="C73:F73"/>
    <mergeCell ref="H73:K73"/>
    <mergeCell ref="M73:P73"/>
    <mergeCell ref="R73:U73"/>
    <mergeCell ref="C70:F70"/>
    <mergeCell ref="H70:K70"/>
    <mergeCell ref="M70:P70"/>
    <mergeCell ref="R70:U70"/>
    <mergeCell ref="C71:F71"/>
    <mergeCell ref="H71:K71"/>
    <mergeCell ref="M71:P71"/>
    <mergeCell ref="R71:U71"/>
    <mergeCell ref="C76:F76"/>
    <mergeCell ref="H76:K76"/>
    <mergeCell ref="M76:P76"/>
    <mergeCell ref="R76:U76"/>
    <mergeCell ref="C77:F77"/>
    <mergeCell ref="H77:K77"/>
    <mergeCell ref="M77:P77"/>
    <mergeCell ref="R77:U77"/>
    <mergeCell ref="C74:F74"/>
    <mergeCell ref="H74:K74"/>
    <mergeCell ref="M74:P74"/>
    <mergeCell ref="R74:U74"/>
    <mergeCell ref="C75:F75"/>
    <mergeCell ref="H75:K75"/>
    <mergeCell ref="M75:P75"/>
    <mergeCell ref="R75:U75"/>
    <mergeCell ref="C80:F80"/>
    <mergeCell ref="H80:K80"/>
    <mergeCell ref="M80:P80"/>
    <mergeCell ref="R80:U80"/>
    <mergeCell ref="C81:F81"/>
    <mergeCell ref="H81:K81"/>
    <mergeCell ref="M81:P81"/>
    <mergeCell ref="R81:U81"/>
    <mergeCell ref="C78:F78"/>
    <mergeCell ref="H78:K78"/>
    <mergeCell ref="M78:P78"/>
    <mergeCell ref="R78:U78"/>
    <mergeCell ref="C79:F79"/>
    <mergeCell ref="H79:K79"/>
    <mergeCell ref="M79:P79"/>
    <mergeCell ref="R79:U79"/>
    <mergeCell ref="C84:F84"/>
    <mergeCell ref="H84:K84"/>
    <mergeCell ref="M84:P84"/>
    <mergeCell ref="R84:U84"/>
    <mergeCell ref="C85:F85"/>
    <mergeCell ref="H85:K85"/>
    <mergeCell ref="M85:P85"/>
    <mergeCell ref="R85:U85"/>
    <mergeCell ref="C82:F82"/>
    <mergeCell ref="H82:K82"/>
    <mergeCell ref="M82:P82"/>
    <mergeCell ref="R82:U82"/>
    <mergeCell ref="C83:F83"/>
    <mergeCell ref="H83:K83"/>
    <mergeCell ref="M83:P83"/>
    <mergeCell ref="R83:U83"/>
    <mergeCell ref="C88:F88"/>
    <mergeCell ref="H88:K88"/>
    <mergeCell ref="M88:P88"/>
    <mergeCell ref="R88:U88"/>
    <mergeCell ref="C89:F89"/>
    <mergeCell ref="H89:K89"/>
    <mergeCell ref="M89:P89"/>
    <mergeCell ref="R89:U89"/>
    <mergeCell ref="C86:F86"/>
    <mergeCell ref="H86:K86"/>
    <mergeCell ref="M86:P86"/>
    <mergeCell ref="R86:U86"/>
    <mergeCell ref="C87:F87"/>
    <mergeCell ref="H87:K87"/>
    <mergeCell ref="M87:P87"/>
    <mergeCell ref="R87:U87"/>
    <mergeCell ref="C92:F92"/>
    <mergeCell ref="H92:K92"/>
    <mergeCell ref="M92:P92"/>
    <mergeCell ref="R92:U92"/>
    <mergeCell ref="C93:F93"/>
    <mergeCell ref="H93:K93"/>
    <mergeCell ref="M93:P93"/>
    <mergeCell ref="R93:U93"/>
    <mergeCell ref="C90:F90"/>
    <mergeCell ref="H90:K90"/>
    <mergeCell ref="M90:P90"/>
    <mergeCell ref="R90:U90"/>
    <mergeCell ref="C91:F91"/>
    <mergeCell ref="H91:K91"/>
    <mergeCell ref="M91:P91"/>
    <mergeCell ref="R91:U91"/>
    <mergeCell ref="C96:F96"/>
    <mergeCell ref="H96:K96"/>
    <mergeCell ref="M96:P96"/>
    <mergeCell ref="R96:U96"/>
    <mergeCell ref="C97:F97"/>
    <mergeCell ref="H97:K97"/>
    <mergeCell ref="M97:P97"/>
    <mergeCell ref="R97:U97"/>
    <mergeCell ref="C94:F94"/>
    <mergeCell ref="H94:K94"/>
    <mergeCell ref="M94:P94"/>
    <mergeCell ref="R94:U94"/>
    <mergeCell ref="C95:F95"/>
    <mergeCell ref="H95:K95"/>
    <mergeCell ref="M95:P95"/>
    <mergeCell ref="R95:U95"/>
    <mergeCell ref="C100:F100"/>
    <mergeCell ref="H100:K100"/>
    <mergeCell ref="M100:P100"/>
    <mergeCell ref="R100:U100"/>
    <mergeCell ref="C101:F101"/>
    <mergeCell ref="H101:K101"/>
    <mergeCell ref="M101:P101"/>
    <mergeCell ref="R101:U101"/>
    <mergeCell ref="C98:F98"/>
    <mergeCell ref="H98:K98"/>
    <mergeCell ref="M98:P98"/>
    <mergeCell ref="R98:U98"/>
    <mergeCell ref="C99:F99"/>
    <mergeCell ref="H99:K99"/>
    <mergeCell ref="M99:P99"/>
    <mergeCell ref="R99:U99"/>
    <mergeCell ref="C104:F104"/>
    <mergeCell ref="H104:K104"/>
    <mergeCell ref="M104:P104"/>
    <mergeCell ref="R104:U104"/>
    <mergeCell ref="C105:F105"/>
    <mergeCell ref="H105:K105"/>
    <mergeCell ref="M105:P105"/>
    <mergeCell ref="R105:U105"/>
    <mergeCell ref="C102:F102"/>
    <mergeCell ref="H102:K102"/>
    <mergeCell ref="M102:P102"/>
    <mergeCell ref="R102:U102"/>
    <mergeCell ref="C103:F103"/>
    <mergeCell ref="H103:K103"/>
    <mergeCell ref="M103:P103"/>
    <mergeCell ref="R103:U103"/>
    <mergeCell ref="C108:F108"/>
    <mergeCell ref="H108:K108"/>
    <mergeCell ref="M108:P108"/>
    <mergeCell ref="R108:U108"/>
    <mergeCell ref="C109:F109"/>
    <mergeCell ref="H109:K109"/>
    <mergeCell ref="M109:P109"/>
    <mergeCell ref="R109:U109"/>
    <mergeCell ref="C106:F106"/>
    <mergeCell ref="H106:K106"/>
    <mergeCell ref="M106:P106"/>
    <mergeCell ref="R106:U106"/>
    <mergeCell ref="C107:F107"/>
    <mergeCell ref="H107:K107"/>
    <mergeCell ref="M107:P107"/>
    <mergeCell ref="R107:U107"/>
    <mergeCell ref="C112:F112"/>
    <mergeCell ref="H112:K112"/>
    <mergeCell ref="M112:P112"/>
    <mergeCell ref="R112:U112"/>
    <mergeCell ref="C113:F113"/>
    <mergeCell ref="H113:K113"/>
    <mergeCell ref="M113:P113"/>
    <mergeCell ref="R113:U113"/>
    <mergeCell ref="C110:F110"/>
    <mergeCell ref="H110:K110"/>
    <mergeCell ref="M110:P110"/>
    <mergeCell ref="R110:U110"/>
    <mergeCell ref="C111:F111"/>
    <mergeCell ref="H111:K111"/>
    <mergeCell ref="M111:P111"/>
    <mergeCell ref="R111:U111"/>
    <mergeCell ref="C116:F116"/>
    <mergeCell ref="H116:K116"/>
    <mergeCell ref="M116:P116"/>
    <mergeCell ref="R116:U116"/>
    <mergeCell ref="C117:F117"/>
    <mergeCell ref="H117:K117"/>
    <mergeCell ref="M117:P117"/>
    <mergeCell ref="R117:U117"/>
    <mergeCell ref="C114:F114"/>
    <mergeCell ref="H114:K114"/>
    <mergeCell ref="M114:P114"/>
    <mergeCell ref="R114:U114"/>
    <mergeCell ref="C115:F115"/>
    <mergeCell ref="H115:K115"/>
    <mergeCell ref="M115:P115"/>
    <mergeCell ref="R115:U115"/>
    <mergeCell ref="C120:F120"/>
    <mergeCell ref="H120:K120"/>
    <mergeCell ref="M120:P120"/>
    <mergeCell ref="R120:U120"/>
    <mergeCell ref="C121:F121"/>
    <mergeCell ref="H121:K121"/>
    <mergeCell ref="M121:P121"/>
    <mergeCell ref="R121:U121"/>
    <mergeCell ref="C118:F118"/>
    <mergeCell ref="H118:K118"/>
    <mergeCell ref="M118:P118"/>
    <mergeCell ref="R118:U118"/>
    <mergeCell ref="C119:F119"/>
    <mergeCell ref="H119:K119"/>
    <mergeCell ref="M119:P119"/>
    <mergeCell ref="R119:U119"/>
    <mergeCell ref="C124:F124"/>
    <mergeCell ref="H124:K124"/>
    <mergeCell ref="M124:P124"/>
    <mergeCell ref="R124:U124"/>
    <mergeCell ref="C125:F125"/>
    <mergeCell ref="H125:K125"/>
    <mergeCell ref="M125:P125"/>
    <mergeCell ref="R125:U125"/>
    <mergeCell ref="C122:F122"/>
    <mergeCell ref="H122:K122"/>
    <mergeCell ref="M122:P122"/>
    <mergeCell ref="R122:U122"/>
    <mergeCell ref="C123:F123"/>
    <mergeCell ref="H123:K123"/>
    <mergeCell ref="M123:P123"/>
    <mergeCell ref="R123:U123"/>
    <mergeCell ref="C128:F128"/>
    <mergeCell ref="H128:K128"/>
    <mergeCell ref="M128:P128"/>
    <mergeCell ref="R128:U128"/>
    <mergeCell ref="C129:F129"/>
    <mergeCell ref="H129:K129"/>
    <mergeCell ref="M129:P129"/>
    <mergeCell ref="R129:U129"/>
    <mergeCell ref="C126:F126"/>
    <mergeCell ref="H126:K126"/>
    <mergeCell ref="M126:P126"/>
    <mergeCell ref="R126:U126"/>
    <mergeCell ref="C127:F127"/>
    <mergeCell ref="H127:K127"/>
    <mergeCell ref="M127:P127"/>
    <mergeCell ref="R127:U127"/>
    <mergeCell ref="C132:F132"/>
    <mergeCell ref="H132:K132"/>
    <mergeCell ref="M132:P132"/>
    <mergeCell ref="R132:U132"/>
    <mergeCell ref="C133:F133"/>
    <mergeCell ref="H133:K133"/>
    <mergeCell ref="M133:P133"/>
    <mergeCell ref="R133:U133"/>
    <mergeCell ref="C130:F130"/>
    <mergeCell ref="H130:K130"/>
    <mergeCell ref="M130:P130"/>
    <mergeCell ref="R130:U130"/>
    <mergeCell ref="C131:F131"/>
    <mergeCell ref="H131:K131"/>
    <mergeCell ref="M131:P131"/>
    <mergeCell ref="R131:U131"/>
    <mergeCell ref="C136:F136"/>
    <mergeCell ref="H136:K136"/>
    <mergeCell ref="M136:P136"/>
    <mergeCell ref="R136:U136"/>
    <mergeCell ref="C137:F137"/>
    <mergeCell ref="H137:K137"/>
    <mergeCell ref="M137:P137"/>
    <mergeCell ref="R137:U137"/>
    <mergeCell ref="C134:F134"/>
    <mergeCell ref="H134:K134"/>
    <mergeCell ref="M134:P134"/>
    <mergeCell ref="R134:U134"/>
    <mergeCell ref="C135:F135"/>
    <mergeCell ref="H135:K135"/>
    <mergeCell ref="M135:P135"/>
    <mergeCell ref="R135:U135"/>
    <mergeCell ref="C140:F140"/>
    <mergeCell ref="H140:K140"/>
    <mergeCell ref="M140:P140"/>
    <mergeCell ref="R140:U140"/>
    <mergeCell ref="C141:F141"/>
    <mergeCell ref="H141:K141"/>
    <mergeCell ref="M141:P141"/>
    <mergeCell ref="R141:U141"/>
    <mergeCell ref="C138:F138"/>
    <mergeCell ref="H138:K138"/>
    <mergeCell ref="M138:P138"/>
    <mergeCell ref="R138:U138"/>
    <mergeCell ref="C139:F139"/>
    <mergeCell ref="H139:K139"/>
    <mergeCell ref="M139:P139"/>
    <mergeCell ref="R139:U139"/>
    <mergeCell ref="C144:F144"/>
    <mergeCell ref="H144:K144"/>
    <mergeCell ref="M144:P144"/>
    <mergeCell ref="R144:U144"/>
    <mergeCell ref="C145:F145"/>
    <mergeCell ref="H145:K145"/>
    <mergeCell ref="M145:P145"/>
    <mergeCell ref="R145:U145"/>
    <mergeCell ref="C142:F142"/>
    <mergeCell ref="H142:K142"/>
    <mergeCell ref="M142:P142"/>
    <mergeCell ref="R142:U142"/>
    <mergeCell ref="C143:F143"/>
    <mergeCell ref="H143:K143"/>
    <mergeCell ref="M143:P143"/>
    <mergeCell ref="R143:U143"/>
    <mergeCell ref="C148:F148"/>
    <mergeCell ref="H148:K148"/>
    <mergeCell ref="M148:P148"/>
    <mergeCell ref="R148:U148"/>
    <mergeCell ref="C149:F149"/>
    <mergeCell ref="H149:K149"/>
    <mergeCell ref="M149:P149"/>
    <mergeCell ref="R149:U149"/>
    <mergeCell ref="C146:F146"/>
    <mergeCell ref="H146:K146"/>
    <mergeCell ref="M146:P146"/>
    <mergeCell ref="R146:U146"/>
    <mergeCell ref="C147:F147"/>
    <mergeCell ref="H147:K147"/>
    <mergeCell ref="M147:P147"/>
    <mergeCell ref="R147:U147"/>
    <mergeCell ref="C152:F152"/>
    <mergeCell ref="H152:K152"/>
    <mergeCell ref="M152:P152"/>
    <mergeCell ref="R152:U152"/>
    <mergeCell ref="C153:F153"/>
    <mergeCell ref="H153:K153"/>
    <mergeCell ref="M153:P153"/>
    <mergeCell ref="R153:U153"/>
    <mergeCell ref="C150:F150"/>
    <mergeCell ref="H150:K150"/>
    <mergeCell ref="M150:P150"/>
    <mergeCell ref="R150:U150"/>
    <mergeCell ref="C151:F151"/>
    <mergeCell ref="H151:K151"/>
    <mergeCell ref="M151:P151"/>
    <mergeCell ref="R151:U151"/>
    <mergeCell ref="C156:F156"/>
    <mergeCell ref="H156:K156"/>
    <mergeCell ref="M156:P156"/>
    <mergeCell ref="R156:U156"/>
    <mergeCell ref="C157:F157"/>
    <mergeCell ref="H157:K157"/>
    <mergeCell ref="M157:P157"/>
    <mergeCell ref="R157:U157"/>
    <mergeCell ref="C154:F154"/>
    <mergeCell ref="H154:K154"/>
    <mergeCell ref="M154:P154"/>
    <mergeCell ref="R154:U154"/>
    <mergeCell ref="C155:F155"/>
    <mergeCell ref="H155:K155"/>
    <mergeCell ref="M155:P155"/>
    <mergeCell ref="R155:U155"/>
    <mergeCell ref="C160:F160"/>
    <mergeCell ref="H160:K160"/>
    <mergeCell ref="M160:P160"/>
    <mergeCell ref="R160:U160"/>
    <mergeCell ref="C161:F161"/>
    <mergeCell ref="H161:K161"/>
    <mergeCell ref="M161:P161"/>
    <mergeCell ref="R161:U161"/>
    <mergeCell ref="C158:F158"/>
    <mergeCell ref="H158:K158"/>
    <mergeCell ref="M158:P158"/>
    <mergeCell ref="R158:U158"/>
    <mergeCell ref="C159:F159"/>
    <mergeCell ref="H159:K159"/>
    <mergeCell ref="M159:P159"/>
    <mergeCell ref="R159:U159"/>
    <mergeCell ref="C164:F164"/>
    <mergeCell ref="H164:K164"/>
    <mergeCell ref="M164:P164"/>
    <mergeCell ref="R164:U164"/>
    <mergeCell ref="C165:F165"/>
    <mergeCell ref="H165:K165"/>
    <mergeCell ref="M165:P165"/>
    <mergeCell ref="R165:U165"/>
    <mergeCell ref="C162:F162"/>
    <mergeCell ref="H162:K162"/>
    <mergeCell ref="M162:P162"/>
    <mergeCell ref="R162:U162"/>
    <mergeCell ref="C163:F163"/>
    <mergeCell ref="H163:K163"/>
    <mergeCell ref="M163:P163"/>
    <mergeCell ref="R163:U163"/>
    <mergeCell ref="C168:F168"/>
    <mergeCell ref="H168:K168"/>
    <mergeCell ref="M168:P168"/>
    <mergeCell ref="R168:U168"/>
    <mergeCell ref="C169:F169"/>
    <mergeCell ref="H169:K169"/>
    <mergeCell ref="M169:P169"/>
    <mergeCell ref="R169:U169"/>
    <mergeCell ref="C166:F166"/>
    <mergeCell ref="H166:K166"/>
    <mergeCell ref="M166:P166"/>
    <mergeCell ref="R166:U166"/>
    <mergeCell ref="C167:F167"/>
    <mergeCell ref="H167:K167"/>
    <mergeCell ref="M167:P167"/>
    <mergeCell ref="R167:U167"/>
    <mergeCell ref="C172:F172"/>
    <mergeCell ref="H172:K172"/>
    <mergeCell ref="M172:P172"/>
    <mergeCell ref="R172:U172"/>
    <mergeCell ref="C173:F173"/>
    <mergeCell ref="H173:K173"/>
    <mergeCell ref="M173:P173"/>
    <mergeCell ref="R173:U173"/>
    <mergeCell ref="C170:F170"/>
    <mergeCell ref="H170:K170"/>
    <mergeCell ref="M170:P170"/>
    <mergeCell ref="R170:U170"/>
    <mergeCell ref="C171:F171"/>
    <mergeCell ref="H171:K171"/>
    <mergeCell ref="M171:P171"/>
    <mergeCell ref="R171:U171"/>
    <mergeCell ref="C176:F176"/>
    <mergeCell ref="H176:K176"/>
    <mergeCell ref="M176:P176"/>
    <mergeCell ref="R176:U176"/>
    <mergeCell ref="C177:F177"/>
    <mergeCell ref="H177:K177"/>
    <mergeCell ref="M177:P177"/>
    <mergeCell ref="R177:U177"/>
    <mergeCell ref="C174:F174"/>
    <mergeCell ref="H174:K174"/>
    <mergeCell ref="M174:P174"/>
    <mergeCell ref="R174:U174"/>
    <mergeCell ref="C175:F175"/>
    <mergeCell ref="H175:K175"/>
    <mergeCell ref="M175:P175"/>
    <mergeCell ref="R175:U175"/>
    <mergeCell ref="C180:F180"/>
    <mergeCell ref="H180:K180"/>
    <mergeCell ref="M180:P180"/>
    <mergeCell ref="R180:U180"/>
    <mergeCell ref="C181:F181"/>
    <mergeCell ref="H181:K181"/>
    <mergeCell ref="M181:P181"/>
    <mergeCell ref="R181:U181"/>
    <mergeCell ref="C178:F178"/>
    <mergeCell ref="H178:K178"/>
    <mergeCell ref="M178:P178"/>
    <mergeCell ref="R178:U178"/>
    <mergeCell ref="C179:F179"/>
    <mergeCell ref="H179:K179"/>
    <mergeCell ref="M179:P179"/>
    <mergeCell ref="R179:U179"/>
    <mergeCell ref="C184:F184"/>
    <mergeCell ref="H184:K184"/>
    <mergeCell ref="M184:P184"/>
    <mergeCell ref="R184:U184"/>
    <mergeCell ref="C185:F185"/>
    <mergeCell ref="H185:K185"/>
    <mergeCell ref="M185:P185"/>
    <mergeCell ref="R185:U185"/>
    <mergeCell ref="C182:F182"/>
    <mergeCell ref="H182:K182"/>
    <mergeCell ref="M182:P182"/>
    <mergeCell ref="R182:U182"/>
    <mergeCell ref="C183:F183"/>
    <mergeCell ref="H183:K183"/>
    <mergeCell ref="M183:P183"/>
    <mergeCell ref="R183:U183"/>
    <mergeCell ref="C188:F188"/>
    <mergeCell ref="H188:K188"/>
    <mergeCell ref="M188:P188"/>
    <mergeCell ref="R188:U188"/>
    <mergeCell ref="C189:F189"/>
    <mergeCell ref="H189:K189"/>
    <mergeCell ref="M189:P189"/>
    <mergeCell ref="R189:U189"/>
    <mergeCell ref="C186:F186"/>
    <mergeCell ref="H186:K186"/>
    <mergeCell ref="M186:P186"/>
    <mergeCell ref="R186:U186"/>
    <mergeCell ref="C187:F187"/>
    <mergeCell ref="H187:K187"/>
    <mergeCell ref="M187:P187"/>
    <mergeCell ref="R187:U187"/>
    <mergeCell ref="C192:F192"/>
    <mergeCell ref="H192:K192"/>
    <mergeCell ref="M192:P192"/>
    <mergeCell ref="R192:U192"/>
    <mergeCell ref="C193:F193"/>
    <mergeCell ref="H193:K193"/>
    <mergeCell ref="M193:P193"/>
    <mergeCell ref="R193:U193"/>
    <mergeCell ref="C190:F190"/>
    <mergeCell ref="H190:K190"/>
    <mergeCell ref="M190:P190"/>
    <mergeCell ref="R190:U190"/>
    <mergeCell ref="C191:F191"/>
    <mergeCell ref="H191:K191"/>
    <mergeCell ref="M191:P191"/>
    <mergeCell ref="R191:U191"/>
    <mergeCell ref="C196:F196"/>
    <mergeCell ref="H196:K196"/>
    <mergeCell ref="M196:P196"/>
    <mergeCell ref="R196:U196"/>
    <mergeCell ref="C197:F197"/>
    <mergeCell ref="H197:K197"/>
    <mergeCell ref="M197:P197"/>
    <mergeCell ref="R197:U197"/>
    <mergeCell ref="C194:F194"/>
    <mergeCell ref="H194:K194"/>
    <mergeCell ref="M194:P194"/>
    <mergeCell ref="R194:U194"/>
    <mergeCell ref="C195:F195"/>
    <mergeCell ref="H195:K195"/>
    <mergeCell ref="M195:P195"/>
    <mergeCell ref="R195:U195"/>
    <mergeCell ref="C200:F200"/>
    <mergeCell ref="H200:K200"/>
    <mergeCell ref="M200:P200"/>
    <mergeCell ref="R200:U200"/>
    <mergeCell ref="C201:F201"/>
    <mergeCell ref="H201:K201"/>
    <mergeCell ref="M201:P201"/>
    <mergeCell ref="R201:U201"/>
    <mergeCell ref="C198:F198"/>
    <mergeCell ref="H198:K198"/>
    <mergeCell ref="M198:P198"/>
    <mergeCell ref="R198:U198"/>
    <mergeCell ref="C199:F199"/>
    <mergeCell ref="H199:K199"/>
    <mergeCell ref="M199:P199"/>
    <mergeCell ref="R199:U199"/>
    <mergeCell ref="C204:F204"/>
    <mergeCell ref="H204:K204"/>
    <mergeCell ref="M204:P204"/>
    <mergeCell ref="R204:U204"/>
    <mergeCell ref="C205:F205"/>
    <mergeCell ref="H205:K205"/>
    <mergeCell ref="M205:P205"/>
    <mergeCell ref="R205:U205"/>
    <mergeCell ref="C202:F202"/>
    <mergeCell ref="H202:K202"/>
    <mergeCell ref="M202:P202"/>
    <mergeCell ref="R202:U202"/>
    <mergeCell ref="C203:F203"/>
    <mergeCell ref="H203:K203"/>
    <mergeCell ref="M203:P203"/>
    <mergeCell ref="R203:U203"/>
    <mergeCell ref="C208:F208"/>
    <mergeCell ref="H208:K208"/>
    <mergeCell ref="M208:P208"/>
    <mergeCell ref="R208:U208"/>
    <mergeCell ref="C209:F209"/>
    <mergeCell ref="H209:K209"/>
    <mergeCell ref="M209:P209"/>
    <mergeCell ref="R209:U209"/>
    <mergeCell ref="C206:F206"/>
    <mergeCell ref="H206:K206"/>
    <mergeCell ref="M206:P206"/>
    <mergeCell ref="R206:U206"/>
    <mergeCell ref="C207:F207"/>
    <mergeCell ref="H207:K207"/>
    <mergeCell ref="M207:P207"/>
    <mergeCell ref="R207:U207"/>
    <mergeCell ref="C212:F212"/>
    <mergeCell ref="H212:K212"/>
    <mergeCell ref="M212:P212"/>
    <mergeCell ref="R212:U212"/>
    <mergeCell ref="C213:F213"/>
    <mergeCell ref="H213:K213"/>
    <mergeCell ref="M213:P213"/>
    <mergeCell ref="R213:U213"/>
    <mergeCell ref="C210:F210"/>
    <mergeCell ref="H210:K210"/>
    <mergeCell ref="M210:P210"/>
    <mergeCell ref="R210:U210"/>
    <mergeCell ref="C211:F211"/>
    <mergeCell ref="H211:K211"/>
    <mergeCell ref="M211:P211"/>
    <mergeCell ref="R211:U211"/>
    <mergeCell ref="C216:F216"/>
    <mergeCell ref="H216:K216"/>
    <mergeCell ref="M216:P216"/>
    <mergeCell ref="R216:U216"/>
    <mergeCell ref="C217:F217"/>
    <mergeCell ref="H217:K217"/>
    <mergeCell ref="M217:P217"/>
    <mergeCell ref="R217:U217"/>
    <mergeCell ref="C214:F214"/>
    <mergeCell ref="H214:K214"/>
    <mergeCell ref="M214:P214"/>
    <mergeCell ref="R214:U214"/>
    <mergeCell ref="C215:F215"/>
    <mergeCell ref="H215:K215"/>
    <mergeCell ref="M215:P215"/>
    <mergeCell ref="R215:U215"/>
    <mergeCell ref="C220:F220"/>
    <mergeCell ref="H220:K220"/>
    <mergeCell ref="M220:P220"/>
    <mergeCell ref="R220:U220"/>
    <mergeCell ref="C221:F221"/>
    <mergeCell ref="H221:K221"/>
    <mergeCell ref="M221:P221"/>
    <mergeCell ref="R221:U221"/>
    <mergeCell ref="C218:F218"/>
    <mergeCell ref="H218:K218"/>
    <mergeCell ref="M218:P218"/>
    <mergeCell ref="R218:U218"/>
    <mergeCell ref="C219:F219"/>
    <mergeCell ref="H219:K219"/>
    <mergeCell ref="M219:P219"/>
    <mergeCell ref="R219:U219"/>
    <mergeCell ref="C224:F224"/>
    <mergeCell ref="H224:K224"/>
    <mergeCell ref="M224:P224"/>
    <mergeCell ref="R224:U224"/>
    <mergeCell ref="C225:F225"/>
    <mergeCell ref="H225:K225"/>
    <mergeCell ref="M225:P225"/>
    <mergeCell ref="R225:U225"/>
    <mergeCell ref="C222:F222"/>
    <mergeCell ref="H222:K222"/>
    <mergeCell ref="M222:P222"/>
    <mergeCell ref="R222:U222"/>
    <mergeCell ref="C223:F223"/>
    <mergeCell ref="H223:K223"/>
    <mergeCell ref="M223:P223"/>
    <mergeCell ref="R223:U223"/>
    <mergeCell ref="C228:F228"/>
    <mergeCell ref="H228:K228"/>
    <mergeCell ref="M228:P228"/>
    <mergeCell ref="R228:U228"/>
    <mergeCell ref="C229:F229"/>
    <mergeCell ref="H229:K229"/>
    <mergeCell ref="M229:P229"/>
    <mergeCell ref="R229:U229"/>
    <mergeCell ref="C226:F226"/>
    <mergeCell ref="H226:K226"/>
    <mergeCell ref="M226:P226"/>
    <mergeCell ref="R226:U226"/>
    <mergeCell ref="C227:F227"/>
    <mergeCell ref="H227:K227"/>
    <mergeCell ref="M227:P227"/>
    <mergeCell ref="R227:U227"/>
    <mergeCell ref="C232:F232"/>
    <mergeCell ref="H232:K232"/>
    <mergeCell ref="M232:P232"/>
    <mergeCell ref="R232:U232"/>
    <mergeCell ref="C233:F233"/>
    <mergeCell ref="H233:K233"/>
    <mergeCell ref="M233:P233"/>
    <mergeCell ref="R233:U233"/>
    <mergeCell ref="C230:F230"/>
    <mergeCell ref="H230:K230"/>
    <mergeCell ref="M230:P230"/>
    <mergeCell ref="R230:U230"/>
    <mergeCell ref="C231:F231"/>
    <mergeCell ref="H231:K231"/>
    <mergeCell ref="M231:P231"/>
    <mergeCell ref="R231:U231"/>
  </mergeCells>
  <dataValidations xWindow="486" yWindow="599" count="3">
    <dataValidation type="whole" allowBlank="1" showInputMessage="1" showErrorMessage="1" sqref="Z12" xr:uid="{71C89807-3490-4145-95EC-9B98E244A4FA}">
      <formula1>0</formula1>
      <formula2>99999999</formula2>
    </dataValidation>
    <dataValidation type="textLength" operator="equal" allowBlank="1" showInputMessage="1" showErrorMessage="1" errorTitle="Einschränkung nicht beachtet" error="Bitte geben Sie 8-stellige Zahlen ohne Leereichen ein._x000a__x000a_Please enter 8-digit numbers without spaces." promptTitle="Einschränkung vom DEUTZ Part no" prompt="DEUTZ Part no muss zwingend 8-stellige Zahlen ohne Leereichen enthalten._x000a__x000a_The DEUTZ part no. must contain 8-digit numbers without spaces." sqref="H10:K233" xr:uid="{7E6311AD-C320-466C-84D8-49ADAC4127B4}">
      <formula1>8</formula1>
    </dataValidation>
    <dataValidation operator="equal" allowBlank="1" showInputMessage="1" showErrorMessage="1" sqref="M10:P10" xr:uid="{DE076013-69FC-4347-AC5B-E3BED0E6882A}"/>
  </dataValidations>
  <pageMargins left="0.7" right="0.7" top="0.75" bottom="0.75" header="0.3" footer="0.3"/>
  <pageSetup paperSize="9" scale="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1985-040B-42E7-A129-80CF749876CB}">
  <sheetPr codeName="Tabelle3"/>
  <dimension ref="A1:S74"/>
  <sheetViews>
    <sheetView view="pageBreakPreview" zoomScaleNormal="100" zoomScaleSheetLayoutView="100" workbookViewId="0">
      <selection activeCell="T11" sqref="T11"/>
    </sheetView>
  </sheetViews>
  <sheetFormatPr baseColWidth="10" defaultColWidth="11.42578125" defaultRowHeight="15" x14ac:dyDescent="0.25"/>
  <cols>
    <col min="1" max="1" width="2.28515625" customWidth="1"/>
    <col min="2" max="2" width="5.42578125" customWidth="1"/>
    <col min="3" max="3" width="10.7109375" customWidth="1"/>
    <col min="4" max="7" width="5.42578125" customWidth="1"/>
    <col min="8" max="9" width="11.140625" customWidth="1"/>
    <col min="10" max="10" width="8.5703125" customWidth="1"/>
    <col min="11" max="12" width="5.42578125" customWidth="1"/>
    <col min="13" max="15" width="9" customWidth="1"/>
    <col min="16" max="16" width="7.5703125" customWidth="1"/>
    <col min="17" max="17" width="5.42578125" customWidth="1"/>
    <col min="18" max="18" width="4" customWidth="1"/>
    <col min="19" max="19" width="0.85546875" customWidth="1"/>
  </cols>
  <sheetData>
    <row r="1" spans="1:19" ht="14.25" customHeight="1" x14ac:dyDescent="0.25">
      <c r="A1" s="365" t="s">
        <v>0</v>
      </c>
      <c r="B1" s="365"/>
      <c r="C1" s="365"/>
      <c r="D1" s="365"/>
      <c r="E1" s="365"/>
      <c r="F1" s="365"/>
      <c r="G1" s="365"/>
      <c r="H1" s="365"/>
      <c r="I1" s="365"/>
      <c r="J1" s="365"/>
      <c r="K1" s="365"/>
      <c r="L1" s="365"/>
      <c r="M1" s="365"/>
      <c r="N1" s="365"/>
      <c r="O1" s="365"/>
      <c r="P1" s="365"/>
      <c r="Q1" s="365"/>
      <c r="R1" s="365"/>
      <c r="S1" s="113"/>
    </row>
    <row r="2" spans="1:19" ht="12" customHeight="1" x14ac:dyDescent="0.25">
      <c r="A2" s="365"/>
      <c r="B2" s="365"/>
      <c r="C2" s="365"/>
      <c r="D2" s="365"/>
      <c r="E2" s="365"/>
      <c r="F2" s="365"/>
      <c r="G2" s="365"/>
      <c r="H2" s="365"/>
      <c r="I2" s="365"/>
      <c r="J2" s="365"/>
      <c r="K2" s="365"/>
      <c r="L2" s="365"/>
      <c r="M2" s="365"/>
      <c r="N2" s="365"/>
      <c r="O2" s="365"/>
      <c r="P2" s="365"/>
      <c r="Q2" s="365"/>
      <c r="R2" s="365"/>
      <c r="S2" s="125"/>
    </row>
    <row r="3" spans="1:19" ht="18" customHeight="1" x14ac:dyDescent="0.25">
      <c r="A3" s="365" t="str">
        <f>IF(EPCR!AI4="deutsch",Übersetzungen!A68,Übersetzungen!B68)</f>
        <v>Materialvergleich</v>
      </c>
      <c r="B3" s="365"/>
      <c r="C3" s="365"/>
      <c r="D3" s="365"/>
      <c r="E3" s="365"/>
      <c r="F3" s="365"/>
      <c r="G3" s="365"/>
      <c r="H3" s="365"/>
      <c r="I3" s="365"/>
      <c r="J3" s="365"/>
      <c r="K3" s="365"/>
      <c r="L3" s="365"/>
      <c r="M3" s="365"/>
      <c r="N3" s="365"/>
      <c r="O3" s="365"/>
      <c r="P3" s="365"/>
      <c r="Q3" s="365"/>
      <c r="R3" s="365"/>
      <c r="S3" s="365"/>
    </row>
    <row r="4" spans="1:19" ht="14.25" customHeight="1" x14ac:dyDescent="0.25">
      <c r="A4" s="365"/>
      <c r="B4" s="365"/>
      <c r="C4" s="365"/>
      <c r="D4" s="365"/>
      <c r="E4" s="365"/>
      <c r="F4" s="365"/>
      <c r="G4" s="365"/>
      <c r="H4" s="365"/>
      <c r="I4" s="365"/>
      <c r="J4" s="365"/>
      <c r="K4" s="365"/>
      <c r="L4" s="365"/>
      <c r="M4" s="365"/>
      <c r="N4" s="365"/>
      <c r="O4" s="365"/>
      <c r="P4" s="365"/>
      <c r="Q4" s="365"/>
      <c r="R4" s="365"/>
      <c r="S4" s="365"/>
    </row>
    <row r="5" spans="1:19" s="119" customFormat="1" ht="3" customHeight="1" x14ac:dyDescent="0.25">
      <c r="A5" s="126"/>
      <c r="B5" s="127"/>
      <c r="C5" s="127"/>
      <c r="D5" s="127"/>
      <c r="E5" s="127"/>
      <c r="F5" s="127"/>
      <c r="G5" s="127"/>
      <c r="H5" s="127"/>
      <c r="I5" s="127"/>
      <c r="J5" s="127"/>
      <c r="K5" s="127"/>
      <c r="L5" s="127"/>
      <c r="M5" s="127"/>
      <c r="N5" s="127"/>
      <c r="O5" s="127"/>
      <c r="P5" s="127"/>
      <c r="Q5" s="126"/>
      <c r="R5" s="126"/>
      <c r="S5" s="113"/>
    </row>
    <row r="6" spans="1:19" ht="23.25" x14ac:dyDescent="0.35">
      <c r="A6" s="128"/>
      <c r="B6" s="128"/>
      <c r="C6" s="128"/>
      <c r="D6" s="129"/>
      <c r="E6" s="129"/>
      <c r="F6" s="129"/>
      <c r="G6" s="129"/>
      <c r="H6" s="129"/>
      <c r="I6" s="129"/>
      <c r="J6" s="129"/>
      <c r="K6" s="129"/>
      <c r="L6" s="129"/>
      <c r="M6" s="129"/>
      <c r="N6" s="129"/>
      <c r="O6" s="128"/>
      <c r="P6" s="128"/>
      <c r="Q6" s="366"/>
      <c r="R6" s="366"/>
      <c r="S6" s="113"/>
    </row>
    <row r="7" spans="1:19" x14ac:dyDescent="0.25">
      <c r="A7" s="130"/>
      <c r="B7" s="131"/>
      <c r="C7" s="131"/>
      <c r="D7" s="131"/>
      <c r="E7" s="131"/>
      <c r="F7" s="131"/>
      <c r="G7" s="131"/>
      <c r="H7" s="131"/>
      <c r="I7" s="131"/>
      <c r="J7" s="131"/>
      <c r="K7" s="131"/>
      <c r="L7" s="131"/>
      <c r="M7" s="131"/>
      <c r="N7" s="131"/>
      <c r="O7" s="131"/>
      <c r="P7" s="131"/>
      <c r="Q7" s="131"/>
      <c r="R7" s="131"/>
      <c r="S7" s="113"/>
    </row>
    <row r="8" spans="1:19" x14ac:dyDescent="0.25">
      <c r="A8" s="132"/>
      <c r="B8" s="367"/>
      <c r="C8" s="367"/>
      <c r="D8" s="133"/>
      <c r="E8" s="134"/>
      <c r="F8" s="135"/>
      <c r="G8" s="135"/>
      <c r="H8" s="135"/>
      <c r="I8" s="135"/>
      <c r="J8" s="136"/>
      <c r="K8" s="136"/>
      <c r="L8" s="136"/>
      <c r="M8" s="345"/>
      <c r="N8" s="345"/>
      <c r="O8" s="345"/>
      <c r="P8" s="345"/>
      <c r="Q8" s="345"/>
      <c r="R8" s="134"/>
      <c r="S8" s="113"/>
    </row>
    <row r="9" spans="1:19" x14ac:dyDescent="0.25">
      <c r="A9" s="132"/>
      <c r="B9" s="331" t="str">
        <f>IF(EPCR!AI4="deutsch",Übersetzungen!A2,Übersetzungen!B2)</f>
        <v>Lieferant:</v>
      </c>
      <c r="C9" s="331"/>
      <c r="D9" s="362">
        <f>EPCR!K7</f>
        <v>0</v>
      </c>
      <c r="E9" s="363"/>
      <c r="F9" s="364"/>
      <c r="G9" s="134"/>
      <c r="H9" s="137" t="str">
        <f>IF(EPCR!AI4="deutsch",Übersetzungen!A3,Übersetzungen!B3)</f>
        <v>GP-Nr.:</v>
      </c>
      <c r="I9" s="191"/>
      <c r="J9" s="350">
        <f>EPCR!K9</f>
        <v>0</v>
      </c>
      <c r="K9" s="348"/>
      <c r="L9" s="348"/>
      <c r="M9" s="348"/>
      <c r="N9" s="349"/>
      <c r="O9" s="138"/>
      <c r="P9" s="138"/>
      <c r="Q9" s="138"/>
      <c r="R9" s="134"/>
      <c r="S9" s="113"/>
    </row>
    <row r="10" spans="1:19" ht="7.5" customHeight="1" x14ac:dyDescent="0.25">
      <c r="A10" s="132"/>
      <c r="B10" s="138"/>
      <c r="C10" s="138"/>
      <c r="D10" s="139"/>
      <c r="E10" s="139"/>
      <c r="F10" s="139"/>
      <c r="G10" s="140"/>
      <c r="H10" s="140"/>
      <c r="I10" s="140"/>
      <c r="J10" s="140"/>
      <c r="K10" s="140"/>
      <c r="L10" s="140"/>
      <c r="M10" s="140"/>
      <c r="N10" s="140"/>
      <c r="O10" s="138"/>
      <c r="P10" s="138"/>
      <c r="Q10" s="138"/>
      <c r="R10" s="134"/>
      <c r="S10" s="113"/>
    </row>
    <row r="11" spans="1:19" ht="7.5" customHeight="1" x14ac:dyDescent="0.25">
      <c r="A11" s="132"/>
      <c r="B11" s="138"/>
      <c r="C11" s="138"/>
      <c r="D11" s="140"/>
      <c r="E11" s="140"/>
      <c r="F11" s="141"/>
      <c r="G11" s="140"/>
      <c r="H11" s="140"/>
      <c r="I11" s="140"/>
      <c r="J11" s="140"/>
      <c r="K11" s="140"/>
      <c r="L11" s="140" t="s">
        <v>4</v>
      </c>
      <c r="M11" s="140"/>
      <c r="N11" s="140"/>
      <c r="O11" s="138"/>
      <c r="P11" s="138"/>
      <c r="Q11" s="142"/>
      <c r="R11" s="134"/>
      <c r="S11" s="113"/>
    </row>
    <row r="12" spans="1:19" x14ac:dyDescent="0.25">
      <c r="A12" s="132"/>
      <c r="B12" s="331" t="str">
        <f>IF(EPCR!AI4="deutsch",Übersetzungen!A11,Übersetzungen!B11)</f>
        <v>Teilname</v>
      </c>
      <c r="C12" s="331"/>
      <c r="D12" s="347">
        <f>EPCR!B28</f>
        <v>0</v>
      </c>
      <c r="E12" s="348"/>
      <c r="F12" s="349"/>
      <c r="G12" s="143"/>
      <c r="H12" s="144" t="str">
        <f>IF(EPCR!AI4="deutsch",Übersetzungen!A12,Übersetzungen!B12)</f>
        <v>DEUTZ Teilenummer</v>
      </c>
      <c r="I12" s="134"/>
      <c r="J12" s="350">
        <f>EPCR!M28</f>
        <v>0</v>
      </c>
      <c r="K12" s="348"/>
      <c r="L12" s="348"/>
      <c r="M12" s="348"/>
      <c r="N12" s="348"/>
      <c r="O12" s="351" t="s">
        <v>7</v>
      </c>
      <c r="P12" s="355"/>
      <c r="Q12" s="192">
        <f>EPCR!AF28</f>
        <v>0</v>
      </c>
      <c r="R12" s="143"/>
      <c r="S12" s="113"/>
    </row>
    <row r="13" spans="1:19" ht="7.5" customHeight="1" x14ac:dyDescent="0.25">
      <c r="A13" s="132"/>
      <c r="B13" s="138"/>
      <c r="C13" s="138"/>
      <c r="D13" s="145"/>
      <c r="E13" s="145"/>
      <c r="F13" s="145"/>
      <c r="G13" s="140"/>
      <c r="H13" s="140"/>
      <c r="I13" s="140"/>
      <c r="J13" s="140"/>
      <c r="K13" s="140"/>
      <c r="L13" s="140"/>
      <c r="M13" s="140"/>
      <c r="N13" s="140"/>
      <c r="O13" s="138"/>
      <c r="P13" s="133"/>
      <c r="Q13" s="146"/>
      <c r="R13" s="134"/>
      <c r="S13" s="113"/>
    </row>
    <row r="14" spans="1:19" x14ac:dyDescent="0.25">
      <c r="A14" s="132"/>
      <c r="B14" s="331" t="str">
        <f>IF(EPCR!AI4="deutsch",Übersetzungen!A11,Übersetzungen!B11)</f>
        <v>Teilname</v>
      </c>
      <c r="C14" s="331"/>
      <c r="D14" s="356">
        <f>EPCR!B30</f>
        <v>0</v>
      </c>
      <c r="E14" s="357"/>
      <c r="F14" s="358"/>
      <c r="G14" s="134"/>
      <c r="H14" s="144" t="str">
        <f>IF(EPCR!AI4="deutsch",Übersetzungen!A12,Übersetzungen!B12)</f>
        <v>DEUTZ Teilenummer</v>
      </c>
      <c r="I14" s="134"/>
      <c r="J14" s="359">
        <f>EPCR!M30</f>
        <v>0</v>
      </c>
      <c r="K14" s="360"/>
      <c r="L14" s="360"/>
      <c r="M14" s="360"/>
      <c r="N14" s="361"/>
      <c r="O14" s="351" t="s">
        <v>7</v>
      </c>
      <c r="P14" s="352"/>
      <c r="Q14" s="193">
        <f>EPCR!AF30</f>
        <v>0</v>
      </c>
      <c r="R14" s="143"/>
      <c r="S14" s="113"/>
    </row>
    <row r="15" spans="1:19" ht="7.5" customHeight="1" x14ac:dyDescent="0.25">
      <c r="A15" s="132"/>
      <c r="B15" s="345"/>
      <c r="C15" s="345"/>
      <c r="D15" s="147"/>
      <c r="E15" s="134"/>
      <c r="F15" s="148"/>
      <c r="G15" s="134"/>
      <c r="H15" s="134"/>
      <c r="I15" s="134"/>
      <c r="J15" s="147"/>
      <c r="K15" s="147"/>
      <c r="L15" s="147"/>
      <c r="M15" s="147"/>
      <c r="N15" s="346"/>
      <c r="O15" s="345"/>
      <c r="P15" s="345"/>
      <c r="Q15" s="133"/>
      <c r="R15" s="134"/>
      <c r="S15" s="113"/>
    </row>
    <row r="16" spans="1:19" x14ac:dyDescent="0.25">
      <c r="A16" s="132"/>
      <c r="B16" s="331" t="str">
        <f>IF(EPCR!AI4="deutsch",Übersetzungen!A11,Übersetzungen!B11)</f>
        <v>Teilname</v>
      </c>
      <c r="C16" s="331"/>
      <c r="D16" s="347">
        <f>EPCR!B32</f>
        <v>0</v>
      </c>
      <c r="E16" s="348"/>
      <c r="F16" s="349"/>
      <c r="G16" s="134"/>
      <c r="H16" s="144" t="str">
        <f>IF(EPCR!AI4="deutsch",Übersetzungen!A12,Übersetzungen!B12)</f>
        <v>DEUTZ Teilenummer</v>
      </c>
      <c r="I16" s="134"/>
      <c r="J16" s="350">
        <f>EPCR!M32</f>
        <v>0</v>
      </c>
      <c r="K16" s="348"/>
      <c r="L16" s="348"/>
      <c r="M16" s="348"/>
      <c r="N16" s="349"/>
      <c r="O16" s="351" t="s">
        <v>7</v>
      </c>
      <c r="P16" s="352"/>
      <c r="Q16" s="194">
        <f>EPCR!AF32</f>
        <v>0</v>
      </c>
      <c r="R16" s="134"/>
      <c r="S16" s="113"/>
    </row>
    <row r="17" spans="1:19" x14ac:dyDescent="0.25">
      <c r="A17" s="132"/>
      <c r="B17" s="133"/>
      <c r="C17" s="133"/>
      <c r="D17" s="134"/>
      <c r="E17" s="134"/>
      <c r="F17" s="134"/>
      <c r="G17" s="134"/>
      <c r="H17" s="134"/>
      <c r="I17" s="134"/>
      <c r="J17" s="134"/>
      <c r="K17" s="134"/>
      <c r="L17" s="134"/>
      <c r="M17" s="134"/>
      <c r="N17" s="345"/>
      <c r="O17" s="345"/>
      <c r="P17" s="345"/>
      <c r="Q17" s="149"/>
      <c r="R17" s="134"/>
      <c r="S17" s="113"/>
    </row>
    <row r="18" spans="1:19" ht="22.5" customHeight="1" x14ac:dyDescent="0.25">
      <c r="A18" s="132"/>
      <c r="B18" s="353" t="str">
        <f>IF(EPCR!AI4="deutsch",Übersetzungen!A69,Übersetzungen!B69)</f>
        <v>Falls ein abweichender Werkstoff angefragt/ gewünscht wird, muss eine Gegenüberstellung der chemischen als auch der mechanischen Eigenschaften erfolgen (siehe unten)</v>
      </c>
      <c r="C18" s="353"/>
      <c r="D18" s="353"/>
      <c r="E18" s="353"/>
      <c r="F18" s="353"/>
      <c r="G18" s="353"/>
      <c r="H18" s="353"/>
      <c r="I18" s="353"/>
      <c r="J18" s="353"/>
      <c r="K18" s="353"/>
      <c r="L18" s="353"/>
      <c r="M18" s="353"/>
      <c r="N18" s="353"/>
      <c r="O18" s="353"/>
      <c r="P18" s="353"/>
      <c r="Q18" s="353"/>
      <c r="R18" s="150"/>
      <c r="S18" s="113"/>
    </row>
    <row r="19" spans="1:19" ht="15" customHeight="1" x14ac:dyDescent="0.25">
      <c r="A19" s="151"/>
      <c r="B19" s="353"/>
      <c r="C19" s="353"/>
      <c r="D19" s="353"/>
      <c r="E19" s="353"/>
      <c r="F19" s="353"/>
      <c r="G19" s="353"/>
      <c r="H19" s="353"/>
      <c r="I19" s="353"/>
      <c r="J19" s="353"/>
      <c r="K19" s="353"/>
      <c r="L19" s="353"/>
      <c r="M19" s="353"/>
      <c r="N19" s="353"/>
      <c r="O19" s="353"/>
      <c r="P19" s="353"/>
      <c r="Q19" s="353"/>
      <c r="R19" s="150"/>
      <c r="S19" s="113"/>
    </row>
    <row r="20" spans="1:19" x14ac:dyDescent="0.25">
      <c r="A20" s="151"/>
      <c r="B20" s="353"/>
      <c r="C20" s="353"/>
      <c r="D20" s="353"/>
      <c r="E20" s="353"/>
      <c r="F20" s="353"/>
      <c r="G20" s="353"/>
      <c r="H20" s="353"/>
      <c r="I20" s="353"/>
      <c r="J20" s="353"/>
      <c r="K20" s="353"/>
      <c r="L20" s="353"/>
      <c r="M20" s="353"/>
      <c r="N20" s="353"/>
      <c r="O20" s="353"/>
      <c r="P20" s="353"/>
      <c r="Q20" s="353"/>
      <c r="R20" s="150"/>
      <c r="S20" s="113"/>
    </row>
    <row r="21" spans="1:19" x14ac:dyDescent="0.25">
      <c r="A21" s="151"/>
      <c r="B21" s="152"/>
      <c r="C21" s="138"/>
      <c r="D21" s="153"/>
      <c r="E21" s="354"/>
      <c r="F21" s="354"/>
      <c r="G21" s="150"/>
      <c r="H21" s="354"/>
      <c r="I21" s="354"/>
      <c r="J21" s="354"/>
      <c r="K21" s="154"/>
      <c r="L21" s="140"/>
      <c r="M21" s="150"/>
      <c r="N21" s="327"/>
      <c r="O21" s="327"/>
      <c r="P21" s="327"/>
      <c r="Q21" s="155"/>
      <c r="R21" s="150"/>
      <c r="S21" s="113"/>
    </row>
    <row r="22" spans="1:19" x14ac:dyDescent="0.25">
      <c r="A22" s="151"/>
      <c r="B22" s="152"/>
      <c r="C22" s="138"/>
      <c r="D22" s="153"/>
      <c r="E22" s="154"/>
      <c r="F22" s="343" t="str">
        <f>IF(EPCR!AI4="deutsch",Übersetzungen!A79,Übersetzungen!B79)</f>
        <v>von DEUTZ gefordert</v>
      </c>
      <c r="G22" s="343"/>
      <c r="H22" s="343"/>
      <c r="I22" s="343"/>
      <c r="J22" s="343"/>
      <c r="K22" s="154"/>
      <c r="L22" s="344" t="str">
        <f>IF(EPCR!AI4="deutsch",Übersetzungen!A80,Übersetzungen!B80)</f>
        <v>vorgeschlagen</v>
      </c>
      <c r="M22" s="344"/>
      <c r="N22" s="344"/>
      <c r="O22" s="344"/>
      <c r="P22" s="344"/>
      <c r="Q22" s="155"/>
      <c r="R22" s="150"/>
      <c r="S22" s="113"/>
    </row>
    <row r="23" spans="1:19" ht="15" customHeight="1" x14ac:dyDescent="0.25">
      <c r="A23" s="151"/>
      <c r="B23" s="331" t="s">
        <v>8</v>
      </c>
      <c r="C23" s="331"/>
      <c r="D23" s="331"/>
      <c r="E23" s="332"/>
      <c r="F23" s="333"/>
      <c r="G23" s="334"/>
      <c r="H23" s="334"/>
      <c r="I23" s="334"/>
      <c r="J23" s="335"/>
      <c r="K23" s="156"/>
      <c r="L23" s="333"/>
      <c r="M23" s="334"/>
      <c r="N23" s="334"/>
      <c r="O23" s="334"/>
      <c r="P23" s="335"/>
      <c r="Q23" s="155"/>
      <c r="R23" s="150"/>
      <c r="S23" s="113"/>
    </row>
    <row r="24" spans="1:19" ht="15" customHeight="1" x14ac:dyDescent="0.25">
      <c r="A24" s="336"/>
      <c r="B24" s="328" t="str">
        <f>IF(EPCR!AI4="deutsch",Übersetzungen!A72,Übersetzungen!B72)</f>
        <v>nach/</v>
      </c>
      <c r="C24" s="328"/>
      <c r="D24" s="328"/>
      <c r="E24" s="329"/>
      <c r="F24" s="337"/>
      <c r="G24" s="338"/>
      <c r="H24" s="338"/>
      <c r="I24" s="338"/>
      <c r="J24" s="339"/>
      <c r="K24" s="156"/>
      <c r="L24" s="337"/>
      <c r="M24" s="338"/>
      <c r="N24" s="338"/>
      <c r="O24" s="338"/>
      <c r="P24" s="339"/>
      <c r="Q24" s="326"/>
      <c r="R24" s="327"/>
      <c r="S24" s="113"/>
    </row>
    <row r="25" spans="1:19" ht="15" customHeight="1" x14ac:dyDescent="0.25">
      <c r="A25" s="336"/>
      <c r="B25" s="328" t="str">
        <f>IF(EPCR!AI4="deutsch",Übersetzungen!A73,Übersetzungen!B73)</f>
        <v>zugehörigen Standard</v>
      </c>
      <c r="C25" s="328"/>
      <c r="D25" s="328"/>
      <c r="E25" s="329"/>
      <c r="F25" s="340"/>
      <c r="G25" s="341"/>
      <c r="H25" s="341"/>
      <c r="I25" s="341"/>
      <c r="J25" s="342"/>
      <c r="K25" s="156"/>
      <c r="L25" s="340"/>
      <c r="M25" s="341"/>
      <c r="N25" s="341"/>
      <c r="O25" s="341"/>
      <c r="P25" s="342"/>
      <c r="Q25" s="326"/>
      <c r="R25" s="327"/>
      <c r="S25" s="113"/>
    </row>
    <row r="26" spans="1:19" ht="10.5" customHeight="1" x14ac:dyDescent="0.25">
      <c r="A26" s="151"/>
      <c r="B26" s="330"/>
      <c r="C26" s="330"/>
      <c r="D26" s="153"/>
      <c r="E26" s="150"/>
      <c r="F26" s="150"/>
      <c r="G26" s="150"/>
      <c r="H26" s="150"/>
      <c r="I26" s="150"/>
      <c r="J26" s="150"/>
      <c r="K26" s="150"/>
      <c r="L26" s="150"/>
      <c r="M26" s="150"/>
      <c r="N26" s="327"/>
      <c r="O26" s="327"/>
      <c r="P26" s="327"/>
      <c r="Q26" s="155"/>
      <c r="R26" s="150"/>
      <c r="S26" s="113"/>
    </row>
    <row r="27" spans="1:19" ht="10.5" customHeight="1" x14ac:dyDescent="0.25">
      <c r="A27" s="132"/>
      <c r="B27" s="157"/>
      <c r="C27" s="133"/>
      <c r="D27" s="150"/>
      <c r="E27" s="150"/>
      <c r="F27" s="150"/>
      <c r="G27" s="150"/>
      <c r="H27" s="150"/>
      <c r="I27" s="150"/>
      <c r="J27" s="150"/>
      <c r="K27" s="150"/>
      <c r="L27" s="150"/>
      <c r="M27" s="150"/>
      <c r="N27" s="327"/>
      <c r="O27" s="327"/>
      <c r="P27" s="327"/>
      <c r="Q27" s="158"/>
      <c r="R27" s="150"/>
      <c r="S27" s="113"/>
    </row>
    <row r="28" spans="1:19" x14ac:dyDescent="0.25">
      <c r="A28" s="128"/>
      <c r="B28" s="316" t="str">
        <f>IF(EPCR!AI4="deutsch",Übersetzungen!A74,Übersetzungen!B74)</f>
        <v>Chemische Eigenschaften:</v>
      </c>
      <c r="C28" s="316"/>
      <c r="D28" s="316"/>
      <c r="E28" s="316"/>
      <c r="F28" s="316"/>
      <c r="G28" s="316"/>
      <c r="H28" s="316"/>
      <c r="I28" s="316"/>
      <c r="J28" s="316"/>
      <c r="K28" s="316"/>
      <c r="L28" s="316"/>
      <c r="M28" s="316"/>
      <c r="N28" s="316"/>
      <c r="O28" s="316"/>
      <c r="P28" s="316"/>
      <c r="Q28" s="316"/>
      <c r="R28" s="316"/>
      <c r="S28" s="113"/>
    </row>
    <row r="29" spans="1:19" x14ac:dyDescent="0.25">
      <c r="A29" s="128"/>
      <c r="B29" s="138"/>
      <c r="C29" s="138"/>
      <c r="D29" s="140"/>
      <c r="E29" s="140"/>
      <c r="F29" s="140"/>
      <c r="G29" s="140"/>
      <c r="H29" s="140"/>
      <c r="I29" s="140"/>
      <c r="J29" s="140"/>
      <c r="K29" s="140"/>
      <c r="L29" s="140"/>
      <c r="M29" s="159"/>
      <c r="N29" s="140"/>
      <c r="O29" s="138"/>
      <c r="P29" s="138"/>
      <c r="Q29" s="138"/>
      <c r="R29" s="140"/>
      <c r="S29" s="113"/>
    </row>
    <row r="30" spans="1:19" x14ac:dyDescent="0.25">
      <c r="A30" s="128"/>
      <c r="B30" s="138"/>
      <c r="C30" s="138"/>
      <c r="D30" s="160"/>
      <c r="F30" s="113"/>
      <c r="G30" s="317" t="str">
        <f>F22</f>
        <v>von DEUTZ gefordert</v>
      </c>
      <c r="H30" s="317"/>
      <c r="I30" s="317"/>
      <c r="J30" s="317"/>
      <c r="K30" s="113"/>
      <c r="L30" s="317" t="str">
        <f>L22</f>
        <v>vorgeschlagen</v>
      </c>
      <c r="M30" s="317"/>
      <c r="N30" s="317"/>
      <c r="O30" s="317"/>
      <c r="P30" s="317"/>
      <c r="Q30" s="138"/>
      <c r="R30" s="140"/>
      <c r="S30" s="113"/>
    </row>
    <row r="31" spans="1:19" x14ac:dyDescent="0.25">
      <c r="A31" s="128"/>
      <c r="B31" s="138"/>
      <c r="C31" s="113"/>
      <c r="D31" s="160"/>
      <c r="E31" s="161"/>
      <c r="F31" s="113"/>
      <c r="G31" s="162"/>
      <c r="H31" s="163" t="str">
        <f>IF([1]EPCR!AA4="deutsch",[1]translation!B57,[1]translation!A57)</f>
        <v>Min.</v>
      </c>
      <c r="I31" s="163" t="str">
        <f>IF([1]EPCR!AA4="deutsch",[1]translation!B58,[1]translation!A58)</f>
        <v>Max.</v>
      </c>
      <c r="J31" s="164"/>
      <c r="K31" s="120"/>
      <c r="L31" s="162"/>
      <c r="M31" s="163" t="str">
        <f>H31</f>
        <v>Min.</v>
      </c>
      <c r="N31" s="163" t="str">
        <f>I31</f>
        <v>Max.</v>
      </c>
      <c r="O31" s="165" t="str">
        <f>IF(EPCR!AI4="deutsch",Übersetzungen!A78,Übersetzungen!B78)</f>
        <v>Ist</v>
      </c>
      <c r="P31" s="166"/>
      <c r="Q31" s="138"/>
      <c r="R31" s="140"/>
      <c r="S31" s="113"/>
    </row>
    <row r="32" spans="1:19" x14ac:dyDescent="0.25">
      <c r="A32" s="128"/>
      <c r="B32" s="138"/>
      <c r="C32" s="113"/>
      <c r="D32" s="318" t="str">
        <f>IF(EPCR!AI4="deutsch",Übersetzungen!A75,Übersetzungen!B75)</f>
        <v>Substanz</v>
      </c>
      <c r="E32" s="167" t="s">
        <v>9</v>
      </c>
      <c r="F32" s="113"/>
      <c r="G32" s="168"/>
      <c r="H32" s="195"/>
      <c r="I32" s="195"/>
      <c r="J32" s="169"/>
      <c r="K32" s="113"/>
      <c r="L32" s="168"/>
      <c r="M32" s="195"/>
      <c r="N32" s="195"/>
      <c r="O32" s="195"/>
      <c r="P32" s="170"/>
      <c r="Q32" s="138"/>
      <c r="R32" s="140"/>
      <c r="S32" s="113"/>
    </row>
    <row r="33" spans="1:19" x14ac:dyDescent="0.25">
      <c r="A33" s="128"/>
      <c r="B33" s="138"/>
      <c r="C33" s="113"/>
      <c r="D33" s="319"/>
      <c r="E33" s="167" t="s">
        <v>10</v>
      </c>
      <c r="F33" s="113"/>
      <c r="G33" s="168"/>
      <c r="H33" s="195"/>
      <c r="I33" s="195"/>
      <c r="J33" s="169"/>
      <c r="K33" s="113"/>
      <c r="L33" s="168"/>
      <c r="M33" s="195"/>
      <c r="N33" s="195"/>
      <c r="O33" s="195"/>
      <c r="P33" s="170"/>
      <c r="Q33" s="138"/>
      <c r="R33" s="140"/>
      <c r="S33" s="113"/>
    </row>
    <row r="34" spans="1:19" x14ac:dyDescent="0.25">
      <c r="A34" s="128"/>
      <c r="B34" s="138"/>
      <c r="C34" s="113"/>
      <c r="D34" s="319"/>
      <c r="E34" s="167" t="s">
        <v>11</v>
      </c>
      <c r="F34" s="113"/>
      <c r="G34" s="168"/>
      <c r="H34" s="195"/>
      <c r="I34" s="195"/>
      <c r="J34" s="169"/>
      <c r="K34" s="113"/>
      <c r="L34" s="168"/>
      <c r="M34" s="195"/>
      <c r="N34" s="195"/>
      <c r="O34" s="195"/>
      <c r="P34" s="170"/>
      <c r="Q34" s="138"/>
      <c r="R34" s="140"/>
      <c r="S34" s="113"/>
    </row>
    <row r="35" spans="1:19" x14ac:dyDescent="0.25">
      <c r="A35" s="128"/>
      <c r="B35" s="138"/>
      <c r="C35" s="113"/>
      <c r="D35" s="319"/>
      <c r="E35" s="167" t="s">
        <v>12</v>
      </c>
      <c r="F35" s="113"/>
      <c r="G35" s="168"/>
      <c r="H35" s="195"/>
      <c r="I35" s="195"/>
      <c r="J35" s="169"/>
      <c r="K35" s="113"/>
      <c r="L35" s="168"/>
      <c r="M35" s="195"/>
      <c r="N35" s="195"/>
      <c r="O35" s="195"/>
      <c r="P35" s="170"/>
      <c r="Q35" s="138"/>
      <c r="R35" s="140"/>
      <c r="S35" s="113"/>
    </row>
    <row r="36" spans="1:19" x14ac:dyDescent="0.25">
      <c r="A36" s="128"/>
      <c r="B36" s="138"/>
      <c r="C36" s="113"/>
      <c r="D36" s="319"/>
      <c r="E36" s="167" t="s">
        <v>10</v>
      </c>
      <c r="F36" s="113"/>
      <c r="G36" s="168"/>
      <c r="H36" s="195"/>
      <c r="I36" s="195"/>
      <c r="J36" s="169"/>
      <c r="K36" s="113"/>
      <c r="L36" s="168"/>
      <c r="M36" s="195"/>
      <c r="N36" s="195"/>
      <c r="O36" s="195"/>
      <c r="P36" s="170"/>
      <c r="Q36" s="138"/>
      <c r="R36" s="140"/>
      <c r="S36" s="113"/>
    </row>
    <row r="37" spans="1:19" x14ac:dyDescent="0.25">
      <c r="A37" s="128"/>
      <c r="B37" s="138"/>
      <c r="C37" s="113"/>
      <c r="D37" s="319"/>
      <c r="E37" s="167" t="s">
        <v>13</v>
      </c>
      <c r="F37" s="113"/>
      <c r="G37" s="168"/>
      <c r="H37" s="195"/>
      <c r="I37" s="195"/>
      <c r="J37" s="169"/>
      <c r="K37" s="113"/>
      <c r="L37" s="168"/>
      <c r="M37" s="195"/>
      <c r="N37" s="195"/>
      <c r="O37" s="195"/>
      <c r="P37" s="170"/>
      <c r="Q37" s="138"/>
      <c r="R37" s="140"/>
      <c r="S37" s="113"/>
    </row>
    <row r="38" spans="1:19" x14ac:dyDescent="0.25">
      <c r="A38" s="128"/>
      <c r="B38" s="138"/>
      <c r="C38" s="113"/>
      <c r="D38" s="319"/>
      <c r="E38" s="167" t="s">
        <v>14</v>
      </c>
      <c r="F38" s="113"/>
      <c r="G38" s="168"/>
      <c r="H38" s="195"/>
      <c r="I38" s="195"/>
      <c r="J38" s="169"/>
      <c r="K38" s="113"/>
      <c r="L38" s="168"/>
      <c r="M38" s="195"/>
      <c r="N38" s="195"/>
      <c r="O38" s="195"/>
      <c r="P38" s="170"/>
      <c r="Q38" s="138"/>
      <c r="R38" s="140"/>
      <c r="S38" s="113"/>
    </row>
    <row r="39" spans="1:19" x14ac:dyDescent="0.25">
      <c r="A39" s="128"/>
      <c r="B39" s="138"/>
      <c r="C39" s="113"/>
      <c r="D39" s="319"/>
      <c r="E39" s="167" t="s">
        <v>15</v>
      </c>
      <c r="F39" s="113"/>
      <c r="G39" s="168"/>
      <c r="H39" s="195"/>
      <c r="I39" s="195"/>
      <c r="J39" s="169"/>
      <c r="K39" s="113"/>
      <c r="L39" s="168"/>
      <c r="M39" s="195"/>
      <c r="N39" s="195"/>
      <c r="O39" s="195"/>
      <c r="P39" s="170"/>
      <c r="Q39" s="138"/>
      <c r="R39" s="140"/>
      <c r="S39" s="113"/>
    </row>
    <row r="40" spans="1:19" x14ac:dyDescent="0.25">
      <c r="A40" s="128"/>
      <c r="B40" s="138"/>
      <c r="C40" s="113"/>
      <c r="D40" s="319"/>
      <c r="E40" s="167" t="s">
        <v>16</v>
      </c>
      <c r="F40" s="113"/>
      <c r="G40" s="168"/>
      <c r="H40" s="195"/>
      <c r="I40" s="195"/>
      <c r="J40" s="169"/>
      <c r="K40" s="113"/>
      <c r="L40" s="168"/>
      <c r="M40" s="195"/>
      <c r="N40" s="195"/>
      <c r="O40" s="195"/>
      <c r="P40" s="170"/>
      <c r="Q40" s="138"/>
      <c r="R40" s="140"/>
      <c r="S40" s="113"/>
    </row>
    <row r="41" spans="1:19" x14ac:dyDescent="0.25">
      <c r="A41" s="128"/>
      <c r="B41" s="138"/>
      <c r="C41" s="113"/>
      <c r="D41" s="319"/>
      <c r="E41" s="167" t="s">
        <v>17</v>
      </c>
      <c r="F41" s="113"/>
      <c r="G41" s="168"/>
      <c r="H41" s="195"/>
      <c r="I41" s="195"/>
      <c r="J41" s="169"/>
      <c r="K41" s="113"/>
      <c r="L41" s="168"/>
      <c r="M41" s="195"/>
      <c r="N41" s="195"/>
      <c r="O41" s="195"/>
      <c r="P41" s="170"/>
      <c r="Q41" s="138"/>
      <c r="R41" s="140"/>
      <c r="S41" s="113"/>
    </row>
    <row r="42" spans="1:19" x14ac:dyDescent="0.25">
      <c r="A42" s="128"/>
      <c r="B42" s="138"/>
      <c r="C42" s="113"/>
      <c r="D42" s="319"/>
      <c r="E42" s="167" t="s">
        <v>18</v>
      </c>
      <c r="F42" s="113"/>
      <c r="G42" s="168"/>
      <c r="H42" s="195"/>
      <c r="I42" s="195"/>
      <c r="J42" s="169"/>
      <c r="K42" s="113"/>
      <c r="L42" s="168"/>
      <c r="M42" s="195"/>
      <c r="N42" s="195"/>
      <c r="O42" s="195"/>
      <c r="P42" s="170"/>
      <c r="Q42" s="138"/>
      <c r="R42" s="140"/>
      <c r="S42" s="113"/>
    </row>
    <row r="43" spans="1:19" x14ac:dyDescent="0.25">
      <c r="A43" s="128"/>
      <c r="B43" s="138"/>
      <c r="C43" s="113"/>
      <c r="D43" s="319"/>
      <c r="E43" s="167" t="s">
        <v>19</v>
      </c>
      <c r="F43" s="113"/>
      <c r="G43" s="168"/>
      <c r="H43" s="195"/>
      <c r="I43" s="195"/>
      <c r="J43" s="169"/>
      <c r="K43" s="113"/>
      <c r="L43" s="168"/>
      <c r="M43" s="195"/>
      <c r="N43" s="195"/>
      <c r="O43" s="195"/>
      <c r="P43" s="170"/>
      <c r="Q43" s="138"/>
      <c r="R43" s="140"/>
      <c r="S43" s="113"/>
    </row>
    <row r="44" spans="1:19" x14ac:dyDescent="0.25">
      <c r="A44" s="128"/>
      <c r="B44" s="138"/>
      <c r="C44" s="113"/>
      <c r="D44" s="319"/>
      <c r="E44" s="167" t="s">
        <v>20</v>
      </c>
      <c r="F44" s="113"/>
      <c r="G44" s="168"/>
      <c r="H44" s="195"/>
      <c r="I44" s="195"/>
      <c r="J44" s="169"/>
      <c r="K44" s="113"/>
      <c r="L44" s="168"/>
      <c r="M44" s="195"/>
      <c r="N44" s="195"/>
      <c r="O44" s="195"/>
      <c r="P44" s="170"/>
      <c r="Q44" s="138"/>
      <c r="R44" s="140"/>
      <c r="S44" s="113"/>
    </row>
    <row r="45" spans="1:19" x14ac:dyDescent="0.25">
      <c r="A45" s="128"/>
      <c r="B45" s="138"/>
      <c r="C45" s="113"/>
      <c r="D45" s="319"/>
      <c r="E45" s="167" t="s">
        <v>21</v>
      </c>
      <c r="F45" s="113"/>
      <c r="G45" s="168"/>
      <c r="H45" s="195"/>
      <c r="I45" s="195"/>
      <c r="J45" s="169"/>
      <c r="K45" s="113"/>
      <c r="L45" s="168"/>
      <c r="M45" s="195"/>
      <c r="N45" s="195"/>
      <c r="O45" s="195"/>
      <c r="P45" s="170"/>
      <c r="Q45" s="138"/>
      <c r="R45" s="140"/>
      <c r="S45" s="113"/>
    </row>
    <row r="46" spans="1:19" x14ac:dyDescent="0.25">
      <c r="A46" s="128"/>
      <c r="B46" s="138"/>
      <c r="C46" s="113"/>
      <c r="D46" s="319"/>
      <c r="E46" s="167" t="s">
        <v>22</v>
      </c>
      <c r="F46" s="113"/>
      <c r="G46" s="168"/>
      <c r="H46" s="195"/>
      <c r="I46" s="195"/>
      <c r="J46" s="169"/>
      <c r="K46" s="113"/>
      <c r="L46" s="168"/>
      <c r="M46" s="195"/>
      <c r="N46" s="195"/>
      <c r="O46" s="195"/>
      <c r="P46" s="170"/>
      <c r="Q46" s="138"/>
      <c r="R46" s="140"/>
      <c r="S46" s="113"/>
    </row>
    <row r="47" spans="1:19" x14ac:dyDescent="0.25">
      <c r="A47" s="128"/>
      <c r="B47" s="138"/>
      <c r="C47" s="113"/>
      <c r="D47" s="319"/>
      <c r="E47" s="167" t="s">
        <v>23</v>
      </c>
      <c r="F47" s="113"/>
      <c r="G47" s="168"/>
      <c r="H47" s="195"/>
      <c r="I47" s="195"/>
      <c r="J47" s="169"/>
      <c r="K47" s="113"/>
      <c r="L47" s="168"/>
      <c r="M47" s="195"/>
      <c r="N47" s="195"/>
      <c r="O47" s="195"/>
      <c r="P47" s="170"/>
      <c r="Q47" s="138"/>
      <c r="R47" s="140"/>
      <c r="S47" s="113"/>
    </row>
    <row r="48" spans="1:19" x14ac:dyDescent="0.25">
      <c r="A48" s="128"/>
      <c r="B48" s="138"/>
      <c r="C48" s="113"/>
      <c r="D48" s="319"/>
      <c r="E48" s="167" t="s">
        <v>24</v>
      </c>
      <c r="F48" s="113"/>
      <c r="G48" s="168"/>
      <c r="H48" s="195"/>
      <c r="I48" s="195"/>
      <c r="J48" s="169"/>
      <c r="K48" s="113"/>
      <c r="L48" s="168"/>
      <c r="M48" s="195"/>
      <c r="N48" s="195"/>
      <c r="O48" s="195"/>
      <c r="P48" s="170"/>
      <c r="Q48" s="138"/>
      <c r="R48" s="140"/>
      <c r="S48" s="113"/>
    </row>
    <row r="49" spans="1:19" x14ac:dyDescent="0.25">
      <c r="A49" s="128"/>
      <c r="B49" s="138"/>
      <c r="C49" s="113"/>
      <c r="D49" s="319"/>
      <c r="E49" s="167" t="s">
        <v>25</v>
      </c>
      <c r="F49" s="113"/>
      <c r="G49" s="168"/>
      <c r="H49" s="195"/>
      <c r="I49" s="195"/>
      <c r="J49" s="169"/>
      <c r="K49" s="113"/>
      <c r="L49" s="168"/>
      <c r="M49" s="195"/>
      <c r="N49" s="195"/>
      <c r="O49" s="195"/>
      <c r="P49" s="170"/>
      <c r="Q49" s="138"/>
      <c r="R49" s="140"/>
      <c r="S49" s="113"/>
    </row>
    <row r="50" spans="1:19" x14ac:dyDescent="0.25">
      <c r="A50" s="128"/>
      <c r="B50" s="138"/>
      <c r="C50" s="113"/>
      <c r="D50" s="319"/>
      <c r="E50" s="196" t="s">
        <v>26</v>
      </c>
      <c r="F50" s="113"/>
      <c r="G50" s="168"/>
      <c r="H50" s="195"/>
      <c r="I50" s="195"/>
      <c r="J50" s="169"/>
      <c r="K50" s="113"/>
      <c r="L50" s="168"/>
      <c r="M50" s="195"/>
      <c r="N50" s="195"/>
      <c r="O50" s="195"/>
      <c r="P50" s="170"/>
      <c r="Q50" s="138"/>
      <c r="R50" s="140"/>
      <c r="S50" s="113"/>
    </row>
    <row r="51" spans="1:19" x14ac:dyDescent="0.25">
      <c r="A51" s="128"/>
      <c r="B51" s="138"/>
      <c r="C51" s="113"/>
      <c r="D51" s="319"/>
      <c r="E51" s="196" t="s">
        <v>26</v>
      </c>
      <c r="F51" s="113"/>
      <c r="G51" s="168"/>
      <c r="H51" s="195"/>
      <c r="I51" s="195"/>
      <c r="J51" s="169"/>
      <c r="K51" s="113"/>
      <c r="L51" s="168"/>
      <c r="M51" s="195"/>
      <c r="N51" s="195"/>
      <c r="O51" s="195"/>
      <c r="P51" s="170"/>
      <c r="Q51" s="138"/>
      <c r="R51" s="140"/>
      <c r="S51" s="113"/>
    </row>
    <row r="52" spans="1:19" x14ac:dyDescent="0.25">
      <c r="A52" s="128"/>
      <c r="B52" s="138"/>
      <c r="C52" s="113"/>
      <c r="D52" s="319"/>
      <c r="E52" s="196" t="s">
        <v>26</v>
      </c>
      <c r="F52" s="113"/>
      <c r="G52" s="168"/>
      <c r="H52" s="195"/>
      <c r="I52" s="195"/>
      <c r="J52" s="169"/>
      <c r="K52" s="113"/>
      <c r="L52" s="168"/>
      <c r="M52" s="195"/>
      <c r="N52" s="195"/>
      <c r="O52" s="195"/>
      <c r="P52" s="170"/>
      <c r="Q52" s="138"/>
      <c r="R52" s="140"/>
      <c r="S52" s="113"/>
    </row>
    <row r="53" spans="1:19" x14ac:dyDescent="0.25">
      <c r="A53" s="128"/>
      <c r="B53" s="138"/>
      <c r="C53" s="113"/>
      <c r="D53" s="320"/>
      <c r="E53" s="196" t="s">
        <v>26</v>
      </c>
      <c r="F53" s="113"/>
      <c r="G53" s="168"/>
      <c r="H53" s="195"/>
      <c r="I53" s="195"/>
      <c r="J53" s="169"/>
      <c r="K53" s="113"/>
      <c r="L53" s="168"/>
      <c r="M53" s="195"/>
      <c r="N53" s="195"/>
      <c r="O53" s="195"/>
      <c r="P53" s="170"/>
      <c r="Q53" s="138"/>
      <c r="R53" s="140"/>
      <c r="S53" s="113"/>
    </row>
    <row r="54" spans="1:19" x14ac:dyDescent="0.25">
      <c r="A54" s="128"/>
      <c r="B54" s="138"/>
      <c r="C54" s="113"/>
      <c r="D54" s="160"/>
      <c r="E54" s="171"/>
      <c r="F54" s="113"/>
      <c r="G54" s="172"/>
      <c r="H54" s="141"/>
      <c r="I54" s="141"/>
      <c r="J54" s="173"/>
      <c r="K54" s="113"/>
      <c r="L54" s="172"/>
      <c r="M54" s="141"/>
      <c r="N54" s="141"/>
      <c r="O54" s="141"/>
      <c r="P54" s="174"/>
      <c r="Q54" s="138"/>
      <c r="R54" s="140"/>
      <c r="S54" s="113"/>
    </row>
    <row r="55" spans="1:19" x14ac:dyDescent="0.25">
      <c r="A55" s="128"/>
      <c r="B55" s="138"/>
      <c r="C55" s="171"/>
      <c r="D55" s="160"/>
      <c r="E55" s="140"/>
      <c r="F55" s="140"/>
      <c r="G55" s="175"/>
      <c r="H55" s="175"/>
      <c r="I55" s="140"/>
      <c r="J55" s="175"/>
      <c r="K55" s="140"/>
      <c r="L55" s="175"/>
      <c r="M55" s="175"/>
      <c r="N55" s="140"/>
      <c r="O55" s="176"/>
      <c r="P55" s="176"/>
      <c r="Q55" s="138"/>
      <c r="R55" s="140"/>
      <c r="S55" s="113"/>
    </row>
    <row r="56" spans="1:19" x14ac:dyDescent="0.25">
      <c r="A56" s="128"/>
      <c r="B56" s="316" t="str">
        <f>IF(EPCR!AI4="deutsch",Übersetzungen!A81,Übersetzungen!B81)</f>
        <v>Mechanische Eigenschaften:</v>
      </c>
      <c r="C56" s="316"/>
      <c r="D56" s="316"/>
      <c r="E56" s="316"/>
      <c r="F56" s="316"/>
      <c r="G56" s="316"/>
      <c r="H56" s="316"/>
      <c r="I56" s="316"/>
      <c r="J56" s="316"/>
      <c r="K56" s="316"/>
      <c r="L56" s="316"/>
      <c r="M56" s="316"/>
      <c r="N56" s="316"/>
      <c r="O56" s="316"/>
      <c r="P56" s="316"/>
      <c r="Q56" s="316"/>
      <c r="R56" s="316"/>
      <c r="S56" s="113"/>
    </row>
    <row r="57" spans="1:19" x14ac:dyDescent="0.25">
      <c r="A57" s="128"/>
      <c r="B57" s="321"/>
      <c r="C57" s="321"/>
      <c r="D57" s="140"/>
      <c r="E57" s="140"/>
      <c r="F57" s="140"/>
      <c r="G57" s="140"/>
      <c r="H57" s="140"/>
      <c r="I57" s="140"/>
      <c r="J57" s="140"/>
      <c r="K57" s="140"/>
      <c r="L57" s="140"/>
      <c r="M57" s="140"/>
      <c r="N57" s="140"/>
      <c r="O57" s="138"/>
      <c r="P57" s="138"/>
      <c r="Q57" s="138"/>
      <c r="R57" s="140"/>
      <c r="S57" s="113"/>
    </row>
    <row r="58" spans="1:19" x14ac:dyDescent="0.25">
      <c r="A58" s="128"/>
      <c r="B58" s="322"/>
      <c r="C58" s="322"/>
      <c r="D58" s="140"/>
      <c r="E58" s="140"/>
      <c r="F58" s="140"/>
      <c r="G58" s="317" t="str">
        <f>G30</f>
        <v>von DEUTZ gefordert</v>
      </c>
      <c r="H58" s="317"/>
      <c r="I58" s="317"/>
      <c r="J58" s="317"/>
      <c r="K58" s="317"/>
      <c r="L58" s="177"/>
      <c r="M58" s="317" t="str">
        <f>L30</f>
        <v>vorgeschlagen</v>
      </c>
      <c r="N58" s="317"/>
      <c r="O58" s="317"/>
      <c r="P58" s="317"/>
      <c r="Q58" s="317"/>
      <c r="R58" s="140"/>
      <c r="S58" s="113"/>
    </row>
    <row r="59" spans="1:19" x14ac:dyDescent="0.25">
      <c r="A59" s="128"/>
      <c r="B59" s="138"/>
      <c r="C59" s="138"/>
      <c r="D59" s="140"/>
      <c r="E59" s="140"/>
      <c r="G59" s="178"/>
      <c r="H59" s="179" t="str">
        <f>IF([1]EPCR!AA4="deutsch",[1]translation!B68,[1]translation!A68)</f>
        <v>Dimension</v>
      </c>
      <c r="I59" s="163" t="str">
        <f>H31</f>
        <v>Min.</v>
      </c>
      <c r="J59" s="163" t="str">
        <f>N31</f>
        <v>Max.</v>
      </c>
      <c r="K59" s="164"/>
      <c r="L59" s="120"/>
      <c r="M59" s="180"/>
      <c r="N59" s="163" t="str">
        <f>I59</f>
        <v>Min.</v>
      </c>
      <c r="O59" s="163" t="str">
        <f>J59</f>
        <v>Max.</v>
      </c>
      <c r="P59" s="165" t="str">
        <f>O31</f>
        <v>Ist</v>
      </c>
      <c r="Q59" s="181"/>
      <c r="R59" s="140"/>
      <c r="S59" s="113"/>
    </row>
    <row r="60" spans="1:19" ht="15" customHeight="1" x14ac:dyDescent="0.25">
      <c r="A60" s="128"/>
      <c r="B60" s="182"/>
      <c r="C60" s="323" t="str">
        <f>IF(EPCR!AI4="deutsch",Übersetzungen!A82,Übersetzungen!B82)</f>
        <v>Zugfestigkeit</v>
      </c>
      <c r="D60" s="324"/>
      <c r="E60" s="325"/>
      <c r="F60" s="183"/>
      <c r="G60" s="184"/>
      <c r="H60" s="195"/>
      <c r="I60" s="195"/>
      <c r="J60" s="195"/>
      <c r="K60" s="169"/>
      <c r="L60" s="113"/>
      <c r="M60" s="184"/>
      <c r="N60" s="195"/>
      <c r="O60" s="195"/>
      <c r="P60" s="195"/>
      <c r="Q60" s="170"/>
      <c r="R60" s="140"/>
      <c r="S60" s="113"/>
    </row>
    <row r="61" spans="1:19" ht="15" customHeight="1" x14ac:dyDescent="0.25">
      <c r="A61" s="128"/>
      <c r="B61" s="138"/>
      <c r="C61" s="311" t="str">
        <f>IF(EPCR!AI4="deutsch",Übersetzungen!A83,Übersetzungen!B83)</f>
        <v>Streckgrenze</v>
      </c>
      <c r="D61" s="311"/>
      <c r="E61" s="311"/>
      <c r="F61" s="169"/>
      <c r="G61" s="184"/>
      <c r="H61" s="195"/>
      <c r="I61" s="195"/>
      <c r="J61" s="195"/>
      <c r="K61" s="169"/>
      <c r="L61" s="113"/>
      <c r="M61" s="184"/>
      <c r="N61" s="195"/>
      <c r="O61" s="195"/>
      <c r="P61" s="195"/>
      <c r="Q61" s="170"/>
      <c r="R61" s="140"/>
      <c r="S61" s="113"/>
    </row>
    <row r="62" spans="1:19" ht="15" customHeight="1" x14ac:dyDescent="0.25">
      <c r="A62" s="128"/>
      <c r="B62" s="138"/>
      <c r="C62" s="311" t="str">
        <f>IF(EPCR!AI4="deutsch",Übersetzungen!A84,Übersetzungen!B84)</f>
        <v>Dehngrenze</v>
      </c>
      <c r="D62" s="311"/>
      <c r="E62" s="311"/>
      <c r="F62" s="113"/>
      <c r="G62" s="184"/>
      <c r="H62" s="195"/>
      <c r="I62" s="195"/>
      <c r="J62" s="195"/>
      <c r="K62" s="169"/>
      <c r="L62" s="113"/>
      <c r="M62" s="184"/>
      <c r="N62" s="195"/>
      <c r="O62" s="195"/>
      <c r="P62" s="195"/>
      <c r="Q62" s="170"/>
      <c r="R62" s="140"/>
      <c r="S62" s="113"/>
    </row>
    <row r="63" spans="1:19" ht="15" customHeight="1" x14ac:dyDescent="0.25">
      <c r="A63" s="128"/>
      <c r="B63" s="138"/>
      <c r="C63" s="311" t="str">
        <f>IF(EPCR!AI4="deutsch",Übersetzungen!A85,Übersetzungen!B85)</f>
        <v>Bruchdehnung</v>
      </c>
      <c r="D63" s="311"/>
      <c r="E63" s="311"/>
      <c r="F63" s="169"/>
      <c r="G63" s="184"/>
      <c r="H63" s="195"/>
      <c r="I63" s="195"/>
      <c r="J63" s="195"/>
      <c r="K63" s="169"/>
      <c r="L63" s="113"/>
      <c r="M63" s="184"/>
      <c r="N63" s="195"/>
      <c r="O63" s="195"/>
      <c r="P63" s="195"/>
      <c r="Q63" s="170"/>
      <c r="R63" s="140"/>
      <c r="S63" s="113"/>
    </row>
    <row r="64" spans="1:19" x14ac:dyDescent="0.25">
      <c r="A64" s="128"/>
      <c r="B64" s="138"/>
      <c r="C64" s="311" t="str">
        <f>IF(EPCR!AI4="deutsch",Übersetzungen!A86,Übersetzungen!B86)</f>
        <v>Härte</v>
      </c>
      <c r="D64" s="311"/>
      <c r="E64" s="311"/>
      <c r="F64" s="169"/>
      <c r="G64" s="184"/>
      <c r="H64" s="195"/>
      <c r="I64" s="195"/>
      <c r="J64" s="195"/>
      <c r="K64" s="169"/>
      <c r="L64" s="113"/>
      <c r="M64" s="184"/>
      <c r="N64" s="195"/>
      <c r="O64" s="195"/>
      <c r="P64" s="195"/>
      <c r="Q64" s="170"/>
      <c r="R64" s="140"/>
      <c r="S64" s="113"/>
    </row>
    <row r="65" spans="1:19" x14ac:dyDescent="0.25">
      <c r="A65" s="128"/>
      <c r="B65" s="138"/>
      <c r="C65" s="312"/>
      <c r="D65" s="312"/>
      <c r="E65" s="312"/>
      <c r="F65" s="169"/>
      <c r="G65" s="184"/>
      <c r="H65" s="195"/>
      <c r="I65" s="195"/>
      <c r="J65" s="195"/>
      <c r="K65" s="169"/>
      <c r="L65" s="113"/>
      <c r="M65" s="184"/>
      <c r="N65" s="195"/>
      <c r="O65" s="195"/>
      <c r="P65" s="195"/>
      <c r="Q65" s="170"/>
      <c r="R65" s="140"/>
      <c r="S65" s="113"/>
    </row>
    <row r="66" spans="1:19" x14ac:dyDescent="0.25">
      <c r="A66" s="128"/>
      <c r="B66" s="138"/>
      <c r="C66" s="313"/>
      <c r="D66" s="314"/>
      <c r="E66" s="197"/>
      <c r="F66" s="183"/>
      <c r="G66" s="184"/>
      <c r="H66" s="195"/>
      <c r="I66" s="195"/>
      <c r="J66" s="195"/>
      <c r="K66" s="169"/>
      <c r="L66" s="113"/>
      <c r="M66" s="184"/>
      <c r="N66" s="195"/>
      <c r="O66" s="195"/>
      <c r="P66" s="195"/>
      <c r="Q66" s="170"/>
      <c r="R66" s="140"/>
      <c r="S66" s="113"/>
    </row>
    <row r="67" spans="1:19" x14ac:dyDescent="0.25">
      <c r="A67" s="128"/>
      <c r="B67" s="182"/>
      <c r="C67" s="315"/>
      <c r="D67" s="314"/>
      <c r="E67" s="197"/>
      <c r="F67" s="113"/>
      <c r="G67" s="184"/>
      <c r="H67" s="195"/>
      <c r="I67" s="195"/>
      <c r="J67" s="195"/>
      <c r="K67" s="169"/>
      <c r="L67" s="113"/>
      <c r="M67" s="184"/>
      <c r="N67" s="195"/>
      <c r="O67" s="195"/>
      <c r="P67" s="195"/>
      <c r="Q67" s="170"/>
      <c r="R67" s="140"/>
      <c r="S67" s="113"/>
    </row>
    <row r="68" spans="1:19" x14ac:dyDescent="0.25">
      <c r="A68" s="128"/>
      <c r="B68" s="138"/>
      <c r="C68" s="313"/>
      <c r="D68" s="314"/>
      <c r="E68" s="198"/>
      <c r="F68" s="183"/>
      <c r="G68" s="184"/>
      <c r="H68" s="195"/>
      <c r="I68" s="195"/>
      <c r="J68" s="195"/>
      <c r="K68" s="169"/>
      <c r="L68" s="113"/>
      <c r="M68" s="184"/>
      <c r="N68" s="195"/>
      <c r="O68" s="195"/>
      <c r="P68" s="195"/>
      <c r="Q68" s="170"/>
      <c r="R68" s="140"/>
      <c r="S68" s="113"/>
    </row>
    <row r="69" spans="1:19" x14ac:dyDescent="0.25">
      <c r="A69" s="128"/>
      <c r="B69" s="138"/>
      <c r="C69" s="185"/>
      <c r="D69" s="159"/>
      <c r="E69" s="140"/>
      <c r="F69" s="140"/>
      <c r="G69" s="172"/>
      <c r="H69" s="141"/>
      <c r="I69" s="141"/>
      <c r="J69" s="141"/>
      <c r="K69" s="186"/>
      <c r="L69" s="140"/>
      <c r="M69" s="172"/>
      <c r="N69" s="141"/>
      <c r="O69" s="142"/>
      <c r="P69" s="142"/>
      <c r="Q69" s="174"/>
      <c r="R69" s="140"/>
      <c r="S69" s="113"/>
    </row>
    <row r="70" spans="1:19" x14ac:dyDescent="0.25">
      <c r="A70" s="128"/>
      <c r="B70" s="138"/>
      <c r="C70" s="138"/>
      <c r="D70" s="140"/>
      <c r="E70" s="140"/>
      <c r="F70" s="140"/>
      <c r="G70" s="140"/>
      <c r="H70" s="140"/>
      <c r="I70" s="140"/>
      <c r="J70" s="140"/>
      <c r="K70" s="140"/>
      <c r="L70" s="140"/>
      <c r="M70" s="140"/>
      <c r="N70" s="140"/>
      <c r="O70" s="138"/>
      <c r="P70" s="138"/>
      <c r="Q70" s="138"/>
      <c r="R70" s="140"/>
      <c r="S70" s="113"/>
    </row>
    <row r="71" spans="1:19" x14ac:dyDescent="0.25">
      <c r="A71" s="128"/>
      <c r="B71" s="138"/>
      <c r="C71" s="138"/>
      <c r="D71" s="140"/>
      <c r="E71" s="140"/>
      <c r="F71" s="140"/>
      <c r="G71" s="140"/>
      <c r="H71" s="140"/>
      <c r="I71" s="140"/>
      <c r="J71" s="140"/>
      <c r="K71" s="140"/>
      <c r="L71" s="140"/>
      <c r="M71" s="140"/>
      <c r="N71" s="140"/>
      <c r="O71" s="138"/>
      <c r="P71" s="138"/>
      <c r="Q71" s="138"/>
      <c r="R71" s="140"/>
      <c r="S71" s="113"/>
    </row>
    <row r="72" spans="1:19" ht="27.75" customHeight="1" x14ac:dyDescent="0.25">
      <c r="A72" s="128"/>
      <c r="B72" s="138"/>
      <c r="C72" s="138"/>
      <c r="D72" s="140"/>
      <c r="E72" s="140"/>
      <c r="F72" s="140"/>
      <c r="G72" s="140"/>
      <c r="H72" s="140"/>
      <c r="I72" s="140"/>
      <c r="J72" s="140"/>
      <c r="K72" s="140"/>
      <c r="L72" s="140"/>
      <c r="M72" s="308">
        <f>EPCR!W172</f>
        <v>0</v>
      </c>
      <c r="N72" s="309"/>
      <c r="O72" s="309"/>
      <c r="P72" s="309"/>
      <c r="Q72" s="309"/>
      <c r="R72" s="310"/>
      <c r="S72" s="113"/>
    </row>
    <row r="73" spans="1:19" x14ac:dyDescent="0.25">
      <c r="A73" s="128"/>
      <c r="B73" s="138"/>
      <c r="C73" s="138"/>
      <c r="D73" s="140"/>
      <c r="E73" s="140"/>
      <c r="F73" s="140"/>
      <c r="G73" s="140"/>
      <c r="H73" s="140"/>
      <c r="I73" s="140"/>
      <c r="J73" s="140"/>
      <c r="K73" s="140"/>
      <c r="L73" s="140"/>
      <c r="M73" s="13" t="str">
        <f>IF(EPCR!AI4="deutsch",Übersetzungen!A48,Übersetzungen!B48)</f>
        <v>Datum</v>
      </c>
      <c r="N73" s="113"/>
      <c r="O73" s="113"/>
      <c r="P73" s="113"/>
      <c r="Q73" s="113"/>
      <c r="R73" s="113"/>
      <c r="S73" s="113"/>
    </row>
    <row r="74" spans="1:19" ht="7.5" customHeight="1" thickBot="1" x14ac:dyDescent="0.3">
      <c r="A74" s="187"/>
      <c r="B74" s="187"/>
      <c r="C74" s="187"/>
      <c r="D74" s="188"/>
      <c r="E74" s="188"/>
      <c r="F74" s="188"/>
      <c r="G74" s="188"/>
      <c r="H74" s="188"/>
      <c r="I74" s="188"/>
      <c r="J74" s="188"/>
      <c r="K74" s="188"/>
      <c r="L74" s="188"/>
      <c r="M74" s="188"/>
      <c r="N74" s="188"/>
      <c r="O74" s="187"/>
      <c r="P74" s="187"/>
      <c r="Q74" s="187"/>
      <c r="R74" s="188"/>
      <c r="S74" s="113"/>
    </row>
  </sheetData>
  <sheetProtection sheet="1" objects="1" scenarios="1"/>
  <mergeCells count="61">
    <mergeCell ref="B9:C9"/>
    <mergeCell ref="D9:F9"/>
    <mergeCell ref="J9:N9"/>
    <mergeCell ref="A1:R2"/>
    <mergeCell ref="A3:S4"/>
    <mergeCell ref="Q6:R6"/>
    <mergeCell ref="B8:C8"/>
    <mergeCell ref="M8:Q8"/>
    <mergeCell ref="B12:C12"/>
    <mergeCell ref="D12:F12"/>
    <mergeCell ref="J12:N12"/>
    <mergeCell ref="O12:P12"/>
    <mergeCell ref="B14:C14"/>
    <mergeCell ref="D14:F14"/>
    <mergeCell ref="J14:N14"/>
    <mergeCell ref="O14:P14"/>
    <mergeCell ref="F22:J22"/>
    <mergeCell ref="L22:P22"/>
    <mergeCell ref="B15:C15"/>
    <mergeCell ref="N15:P15"/>
    <mergeCell ref="B16:C16"/>
    <mergeCell ref="D16:F16"/>
    <mergeCell ref="J16:N16"/>
    <mergeCell ref="O16:P16"/>
    <mergeCell ref="N17:P17"/>
    <mergeCell ref="B18:Q20"/>
    <mergeCell ref="E21:F21"/>
    <mergeCell ref="H21:J21"/>
    <mergeCell ref="N21:P21"/>
    <mergeCell ref="N27:P27"/>
    <mergeCell ref="B23:E23"/>
    <mergeCell ref="F23:J23"/>
    <mergeCell ref="L23:P23"/>
    <mergeCell ref="A24:A25"/>
    <mergeCell ref="B24:E24"/>
    <mergeCell ref="F24:J25"/>
    <mergeCell ref="L24:P25"/>
    <mergeCell ref="Q24:Q25"/>
    <mergeCell ref="R24:R25"/>
    <mergeCell ref="B25:E25"/>
    <mergeCell ref="B26:C26"/>
    <mergeCell ref="N26:P26"/>
    <mergeCell ref="C62:E62"/>
    <mergeCell ref="B28:R28"/>
    <mergeCell ref="G30:J30"/>
    <mergeCell ref="L30:P30"/>
    <mergeCell ref="D32:D53"/>
    <mergeCell ref="B56:R56"/>
    <mergeCell ref="B57:C57"/>
    <mergeCell ref="B58:C58"/>
    <mergeCell ref="G58:K58"/>
    <mergeCell ref="M58:Q58"/>
    <mergeCell ref="C60:E60"/>
    <mergeCell ref="C61:E61"/>
    <mergeCell ref="M72:R72"/>
    <mergeCell ref="C63:E63"/>
    <mergeCell ref="C64:E64"/>
    <mergeCell ref="C65:E65"/>
    <mergeCell ref="C66:D66"/>
    <mergeCell ref="C67:D67"/>
    <mergeCell ref="C68:D68"/>
  </mergeCells>
  <pageMargins left="0.7" right="0.7" top="0.78740157499999996" bottom="0.78740157499999996" header="0.3" footer="0.3"/>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M87"/>
  <sheetViews>
    <sheetView topLeftCell="A16" workbookViewId="0">
      <selection activeCell="B34" sqref="B34"/>
    </sheetView>
  </sheetViews>
  <sheetFormatPr baseColWidth="10" defaultColWidth="10.85546875" defaultRowHeight="15" x14ac:dyDescent="0.25"/>
  <cols>
    <col min="1" max="2" width="50.7109375" customWidth="1"/>
  </cols>
  <sheetData>
    <row r="1" spans="1:11" x14ac:dyDescent="0.25">
      <c r="A1" t="s">
        <v>27</v>
      </c>
      <c r="B1" t="s">
        <v>28</v>
      </c>
    </row>
    <row r="2" spans="1:11" x14ac:dyDescent="0.25">
      <c r="A2" t="s">
        <v>29</v>
      </c>
      <c r="B2" t="s">
        <v>30</v>
      </c>
      <c r="C2" t="s">
        <v>31</v>
      </c>
      <c r="D2" t="s">
        <v>195</v>
      </c>
    </row>
    <row r="3" spans="1:11" x14ac:dyDescent="0.25">
      <c r="A3" t="s">
        <v>32</v>
      </c>
      <c r="B3" t="s">
        <v>33</v>
      </c>
      <c r="C3" t="s">
        <v>2</v>
      </c>
      <c r="D3" t="s">
        <v>196</v>
      </c>
    </row>
    <row r="4" spans="1:11" x14ac:dyDescent="0.25">
      <c r="A4" t="s">
        <v>34</v>
      </c>
      <c r="B4" t="s">
        <v>35</v>
      </c>
    </row>
    <row r="5" spans="1:11" x14ac:dyDescent="0.25">
      <c r="A5" t="s">
        <v>36</v>
      </c>
      <c r="B5" t="s">
        <v>37</v>
      </c>
    </row>
    <row r="6" spans="1:11" x14ac:dyDescent="0.25">
      <c r="A6" t="s">
        <v>38</v>
      </c>
      <c r="B6" t="s">
        <v>38</v>
      </c>
    </row>
    <row r="8" spans="1:11" x14ac:dyDescent="0.25">
      <c r="A8" t="s">
        <v>39</v>
      </c>
      <c r="B8" t="s">
        <v>40</v>
      </c>
    </row>
    <row r="10" spans="1:11" x14ac:dyDescent="0.25">
      <c r="A10" t="s">
        <v>41</v>
      </c>
      <c r="B10" t="s">
        <v>42</v>
      </c>
    </row>
    <row r="11" spans="1:11" x14ac:dyDescent="0.25">
      <c r="A11" t="s">
        <v>43</v>
      </c>
      <c r="B11" s="12" t="s">
        <v>44</v>
      </c>
      <c r="C11" s="12"/>
      <c r="D11" s="12"/>
      <c r="E11" s="12"/>
      <c r="F11" s="12"/>
      <c r="G11" s="12"/>
      <c r="H11" s="12"/>
      <c r="I11" s="12"/>
      <c r="J11" s="12"/>
      <c r="K11" s="12"/>
    </row>
    <row r="12" spans="1:11" x14ac:dyDescent="0.25">
      <c r="A12" t="s">
        <v>45</v>
      </c>
      <c r="B12" s="40" t="s">
        <v>46</v>
      </c>
      <c r="C12" s="40"/>
      <c r="D12" s="40"/>
      <c r="E12" s="40"/>
      <c r="F12" s="40"/>
      <c r="G12" s="40"/>
      <c r="H12" s="40"/>
      <c r="I12" s="40"/>
      <c r="J12" s="40"/>
      <c r="K12" s="40"/>
    </row>
    <row r="13" spans="1:11" x14ac:dyDescent="0.25">
      <c r="A13" t="s">
        <v>47</v>
      </c>
      <c r="B13" s="12" t="s">
        <v>48</v>
      </c>
      <c r="C13" s="12"/>
      <c r="D13" s="12"/>
      <c r="E13" s="12"/>
      <c r="F13" s="12"/>
      <c r="G13" s="12"/>
      <c r="H13" s="4"/>
    </row>
    <row r="14" spans="1:11" x14ac:dyDescent="0.25">
      <c r="A14" t="s">
        <v>49</v>
      </c>
      <c r="B14" s="12" t="s">
        <v>50</v>
      </c>
      <c r="C14" s="12"/>
      <c r="D14" s="12"/>
      <c r="E14" s="12"/>
      <c r="F14" s="12"/>
      <c r="G14" s="12"/>
      <c r="H14" s="12"/>
    </row>
    <row r="16" spans="1:11" x14ac:dyDescent="0.25">
      <c r="A16" t="s">
        <v>51</v>
      </c>
      <c r="B16" t="s">
        <v>52</v>
      </c>
    </row>
    <row r="17" spans="1:13" x14ac:dyDescent="0.25">
      <c r="A17" t="s">
        <v>53</v>
      </c>
      <c r="B17" s="40" t="s">
        <v>54</v>
      </c>
      <c r="C17" s="40"/>
      <c r="D17" s="40"/>
      <c r="E17" s="40"/>
      <c r="F17" s="40"/>
      <c r="G17" s="40"/>
    </row>
    <row r="18" spans="1:13" x14ac:dyDescent="0.25">
      <c r="A18" t="s">
        <v>55</v>
      </c>
      <c r="B18" t="s">
        <v>56</v>
      </c>
    </row>
    <row r="19" spans="1:13" x14ac:dyDescent="0.25">
      <c r="A19" t="s">
        <v>57</v>
      </c>
      <c r="B19" t="s">
        <v>58</v>
      </c>
    </row>
    <row r="20" spans="1:13" x14ac:dyDescent="0.25">
      <c r="A20" t="s">
        <v>59</v>
      </c>
      <c r="B20" s="40" t="s">
        <v>60</v>
      </c>
      <c r="C20" s="40"/>
      <c r="D20" s="40"/>
      <c r="E20" s="40"/>
      <c r="F20" s="40"/>
      <c r="G20" s="40"/>
      <c r="H20" s="40"/>
      <c r="I20" s="40"/>
      <c r="J20" s="40"/>
      <c r="K20" s="40"/>
      <c r="L20" s="40"/>
      <c r="M20" s="32"/>
    </row>
    <row r="21" spans="1:13" x14ac:dyDescent="0.25">
      <c r="A21" t="s">
        <v>61</v>
      </c>
      <c r="B21" s="40" t="s">
        <v>62</v>
      </c>
      <c r="C21" s="40"/>
      <c r="D21" s="40"/>
      <c r="E21" s="40"/>
      <c r="F21" s="40"/>
      <c r="G21" s="40"/>
      <c r="H21" s="40"/>
      <c r="I21" s="40"/>
      <c r="J21" s="40"/>
    </row>
    <row r="22" spans="1:13" x14ac:dyDescent="0.25">
      <c r="A22" t="s">
        <v>63</v>
      </c>
      <c r="B22" s="40" t="s">
        <v>64</v>
      </c>
      <c r="C22" s="40"/>
      <c r="D22" s="40"/>
      <c r="E22" s="40"/>
      <c r="F22" s="40"/>
      <c r="G22" s="40"/>
      <c r="H22" s="40"/>
      <c r="I22" s="40"/>
    </row>
    <row r="23" spans="1:13" x14ac:dyDescent="0.25">
      <c r="A23" t="s">
        <v>65</v>
      </c>
      <c r="B23" s="40" t="s">
        <v>66</v>
      </c>
      <c r="C23" s="40"/>
      <c r="D23" s="40"/>
      <c r="E23" s="40"/>
      <c r="F23" s="40"/>
      <c r="G23" s="40"/>
      <c r="H23" s="40"/>
    </row>
    <row r="24" spans="1:13" x14ac:dyDescent="0.25">
      <c r="A24" t="s">
        <v>67</v>
      </c>
      <c r="B24" s="40" t="s">
        <v>68</v>
      </c>
    </row>
    <row r="25" spans="1:13" x14ac:dyDescent="0.25">
      <c r="B25" s="40"/>
    </row>
    <row r="26" spans="1:13" x14ac:dyDescent="0.25">
      <c r="A26" t="s">
        <v>69</v>
      </c>
      <c r="B26" s="40" t="s">
        <v>70</v>
      </c>
    </row>
    <row r="27" spans="1:13" x14ac:dyDescent="0.25">
      <c r="B27" s="40"/>
    </row>
    <row r="28" spans="1:13" x14ac:dyDescent="0.25">
      <c r="A28" t="s">
        <v>71</v>
      </c>
      <c r="B28" s="40" t="s">
        <v>72</v>
      </c>
    </row>
    <row r="29" spans="1:13" x14ac:dyDescent="0.25">
      <c r="A29" s="61" t="s">
        <v>73</v>
      </c>
      <c r="B29" s="368" t="s">
        <v>74</v>
      </c>
      <c r="C29" s="368"/>
      <c r="D29" s="368"/>
      <c r="E29" s="368"/>
    </row>
    <row r="31" spans="1:13" x14ac:dyDescent="0.25">
      <c r="A31" t="s">
        <v>75</v>
      </c>
      <c r="B31" t="s">
        <v>76</v>
      </c>
    </row>
    <row r="32" spans="1:13" x14ac:dyDescent="0.25">
      <c r="A32" t="s">
        <v>77</v>
      </c>
      <c r="B32" t="s">
        <v>78</v>
      </c>
    </row>
    <row r="34" spans="1:2" ht="210" x14ac:dyDescent="0.25">
      <c r="A34" s="112" t="s">
        <v>198</v>
      </c>
      <c r="B34" s="112" t="s">
        <v>199</v>
      </c>
    </row>
    <row r="36" spans="1:2" ht="30" x14ac:dyDescent="0.25">
      <c r="A36" s="112" t="s">
        <v>79</v>
      </c>
      <c r="B36" s="112" t="s">
        <v>80</v>
      </c>
    </row>
    <row r="37" spans="1:2" x14ac:dyDescent="0.25">
      <c r="A37" t="s">
        <v>81</v>
      </c>
      <c r="B37" t="s">
        <v>82</v>
      </c>
    </row>
    <row r="38" spans="1:2" x14ac:dyDescent="0.25">
      <c r="A38" t="s">
        <v>83</v>
      </c>
      <c r="B38" t="s">
        <v>84</v>
      </c>
    </row>
    <row r="39" spans="1:2" x14ac:dyDescent="0.25">
      <c r="A39" t="s">
        <v>85</v>
      </c>
      <c r="B39" t="s">
        <v>86</v>
      </c>
    </row>
    <row r="40" spans="1:2" x14ac:dyDescent="0.25">
      <c r="A40" t="s">
        <v>87</v>
      </c>
      <c r="B40" t="s">
        <v>88</v>
      </c>
    </row>
    <row r="41" spans="1:2" x14ac:dyDescent="0.25">
      <c r="A41" t="s">
        <v>89</v>
      </c>
      <c r="B41" t="s">
        <v>90</v>
      </c>
    </row>
    <row r="42" spans="1:2" x14ac:dyDescent="0.25">
      <c r="A42" t="s">
        <v>91</v>
      </c>
      <c r="B42" t="s">
        <v>92</v>
      </c>
    </row>
    <row r="43" spans="1:2" x14ac:dyDescent="0.25">
      <c r="A43" t="s">
        <v>93</v>
      </c>
      <c r="B43" t="s">
        <v>94</v>
      </c>
    </row>
    <row r="44" spans="1:2" x14ac:dyDescent="0.25">
      <c r="A44" t="s">
        <v>95</v>
      </c>
      <c r="B44" t="s">
        <v>96</v>
      </c>
    </row>
    <row r="46" spans="1:2" x14ac:dyDescent="0.25">
      <c r="A46" t="s">
        <v>97</v>
      </c>
      <c r="B46" t="s">
        <v>98</v>
      </c>
    </row>
    <row r="47" spans="1:2" x14ac:dyDescent="0.25">
      <c r="A47" t="s">
        <v>99</v>
      </c>
      <c r="B47" t="s">
        <v>100</v>
      </c>
    </row>
    <row r="48" spans="1:2" x14ac:dyDescent="0.25">
      <c r="A48" t="s">
        <v>101</v>
      </c>
      <c r="B48" t="s">
        <v>102</v>
      </c>
    </row>
    <row r="50" spans="1:2" x14ac:dyDescent="0.25">
      <c r="A50" t="s">
        <v>103</v>
      </c>
      <c r="B50" t="s">
        <v>104</v>
      </c>
    </row>
    <row r="51" spans="1:2" x14ac:dyDescent="0.25">
      <c r="A51" t="s">
        <v>105</v>
      </c>
      <c r="B51" t="s">
        <v>106</v>
      </c>
    </row>
    <row r="52" spans="1:2" x14ac:dyDescent="0.25">
      <c r="A52" t="s">
        <v>107</v>
      </c>
      <c r="B52" t="s">
        <v>108</v>
      </c>
    </row>
    <row r="53" spans="1:2" x14ac:dyDescent="0.25">
      <c r="A53" t="s">
        <v>109</v>
      </c>
      <c r="B53" t="s">
        <v>110</v>
      </c>
    </row>
    <row r="54" spans="1:2" x14ac:dyDescent="0.25">
      <c r="A54" t="s">
        <v>111</v>
      </c>
      <c r="B54" t="s">
        <v>112</v>
      </c>
    </row>
    <row r="56" spans="1:2" x14ac:dyDescent="0.25">
      <c r="A56" t="s">
        <v>113</v>
      </c>
      <c r="B56" t="s">
        <v>114</v>
      </c>
    </row>
    <row r="57" spans="1:2" x14ac:dyDescent="0.25">
      <c r="A57" t="s">
        <v>81</v>
      </c>
      <c r="B57" t="s">
        <v>82</v>
      </c>
    </row>
    <row r="58" spans="1:2" x14ac:dyDescent="0.25">
      <c r="A58" t="s">
        <v>83</v>
      </c>
      <c r="B58" t="s">
        <v>84</v>
      </c>
    </row>
    <row r="60" spans="1:2" x14ac:dyDescent="0.25">
      <c r="A60" t="s">
        <v>115</v>
      </c>
      <c r="B60" t="s">
        <v>116</v>
      </c>
    </row>
    <row r="62" spans="1:2" x14ac:dyDescent="0.25">
      <c r="A62" t="s">
        <v>117</v>
      </c>
      <c r="B62" t="s">
        <v>118</v>
      </c>
    </row>
    <row r="63" spans="1:2" x14ac:dyDescent="0.25">
      <c r="A63" t="s">
        <v>119</v>
      </c>
      <c r="B63" t="s">
        <v>120</v>
      </c>
    </row>
    <row r="64" spans="1:2" x14ac:dyDescent="0.25">
      <c r="B64" t="s">
        <v>121</v>
      </c>
    </row>
    <row r="66" spans="1:2" x14ac:dyDescent="0.25">
      <c r="A66" s="111" t="s">
        <v>122</v>
      </c>
      <c r="B66" s="111" t="s">
        <v>123</v>
      </c>
    </row>
    <row r="68" spans="1:2" x14ac:dyDescent="0.25">
      <c r="A68" s="189" t="s">
        <v>124</v>
      </c>
      <c r="B68" s="189" t="s">
        <v>125</v>
      </c>
    </row>
    <row r="69" spans="1:2" ht="51.75" x14ac:dyDescent="0.25">
      <c r="A69" s="189" t="s">
        <v>126</v>
      </c>
      <c r="B69" s="189" t="s">
        <v>127</v>
      </c>
    </row>
    <row r="70" spans="1:2" ht="39" x14ac:dyDescent="0.25">
      <c r="A70" s="189" t="s">
        <v>128</v>
      </c>
      <c r="B70" s="189" t="s">
        <v>129</v>
      </c>
    </row>
    <row r="71" spans="1:2" x14ac:dyDescent="0.25">
      <c r="A71" s="189" t="s">
        <v>8</v>
      </c>
      <c r="B71" s="189" t="s">
        <v>8</v>
      </c>
    </row>
    <row r="72" spans="1:2" x14ac:dyDescent="0.25">
      <c r="A72" s="189" t="s">
        <v>130</v>
      </c>
      <c r="B72" s="190" t="s">
        <v>131</v>
      </c>
    </row>
    <row r="73" spans="1:2" x14ac:dyDescent="0.25">
      <c r="A73" s="189" t="s">
        <v>132</v>
      </c>
      <c r="B73" s="190" t="s">
        <v>133</v>
      </c>
    </row>
    <row r="74" spans="1:2" x14ac:dyDescent="0.25">
      <c r="A74" s="189" t="s">
        <v>134</v>
      </c>
      <c r="B74" s="189" t="s">
        <v>135</v>
      </c>
    </row>
    <row r="75" spans="1:2" x14ac:dyDescent="0.25">
      <c r="A75" s="189" t="s">
        <v>136</v>
      </c>
      <c r="B75" s="189" t="s">
        <v>137</v>
      </c>
    </row>
    <row r="76" spans="1:2" x14ac:dyDescent="0.25">
      <c r="A76" s="189" t="s">
        <v>138</v>
      </c>
      <c r="B76" s="189" t="s">
        <v>138</v>
      </c>
    </row>
    <row r="77" spans="1:2" x14ac:dyDescent="0.25">
      <c r="A77" s="189" t="s">
        <v>139</v>
      </c>
      <c r="B77" s="189" t="s">
        <v>139</v>
      </c>
    </row>
    <row r="78" spans="1:2" x14ac:dyDescent="0.25">
      <c r="A78" s="189" t="s">
        <v>140</v>
      </c>
      <c r="B78" s="189" t="s">
        <v>141</v>
      </c>
    </row>
    <row r="79" spans="1:2" x14ac:dyDescent="0.25">
      <c r="A79" s="189" t="s">
        <v>142</v>
      </c>
      <c r="B79" s="189" t="s">
        <v>143</v>
      </c>
    </row>
    <row r="80" spans="1:2" x14ac:dyDescent="0.25">
      <c r="A80" s="189" t="s">
        <v>144</v>
      </c>
      <c r="B80" s="189" t="s">
        <v>145</v>
      </c>
    </row>
    <row r="81" spans="1:2" x14ac:dyDescent="0.25">
      <c r="A81" s="189" t="s">
        <v>146</v>
      </c>
      <c r="B81" s="189" t="s">
        <v>147</v>
      </c>
    </row>
    <row r="82" spans="1:2" x14ac:dyDescent="0.25">
      <c r="A82" s="189" t="s">
        <v>148</v>
      </c>
      <c r="B82" s="189" t="s">
        <v>149</v>
      </c>
    </row>
    <row r="83" spans="1:2" x14ac:dyDescent="0.25">
      <c r="A83" s="189" t="s">
        <v>150</v>
      </c>
      <c r="B83" s="189" t="s">
        <v>151</v>
      </c>
    </row>
    <row r="84" spans="1:2" x14ac:dyDescent="0.25">
      <c r="A84" s="189" t="s">
        <v>152</v>
      </c>
      <c r="B84" s="189" t="s">
        <v>153</v>
      </c>
    </row>
    <row r="85" spans="1:2" x14ac:dyDescent="0.25">
      <c r="A85" s="189" t="s">
        <v>154</v>
      </c>
      <c r="B85" s="189" t="s">
        <v>155</v>
      </c>
    </row>
    <row r="86" spans="1:2" x14ac:dyDescent="0.25">
      <c r="A86" s="189" t="s">
        <v>156</v>
      </c>
      <c r="B86" s="189" t="s">
        <v>157</v>
      </c>
    </row>
    <row r="87" spans="1:2" x14ac:dyDescent="0.25">
      <c r="A87" s="189" t="s">
        <v>158</v>
      </c>
      <c r="B87" s="189" t="s">
        <v>159</v>
      </c>
    </row>
  </sheetData>
  <mergeCells count="1">
    <mergeCell ref="B29:E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4E6D-0A4C-4977-B1B2-C6E1D361CCEC}">
  <sheetPr codeName="Tabelle5"/>
  <dimension ref="A1:B4"/>
  <sheetViews>
    <sheetView workbookViewId="0">
      <selection activeCell="D6" sqref="D6"/>
    </sheetView>
  </sheetViews>
  <sheetFormatPr baseColWidth="10" defaultRowHeight="15" x14ac:dyDescent="0.25"/>
  <cols>
    <col min="1" max="1" width="35" bestFit="1" customWidth="1"/>
    <col min="2" max="2" width="35.5703125" bestFit="1" customWidth="1"/>
  </cols>
  <sheetData>
    <row r="1" spans="1:2" x14ac:dyDescent="0.25">
      <c r="A1" s="210"/>
    </row>
    <row r="2" spans="1:2" ht="45" x14ac:dyDescent="0.25">
      <c r="A2" s="112" t="s">
        <v>187</v>
      </c>
      <c r="B2" s="212" t="s">
        <v>188</v>
      </c>
    </row>
    <row r="3" spans="1:2" x14ac:dyDescent="0.25">
      <c r="A3" s="112"/>
    </row>
    <row r="4" spans="1:2" ht="30" x14ac:dyDescent="0.25">
      <c r="A4" s="212" t="s">
        <v>193</v>
      </c>
      <c r="B4" s="112" t="s">
        <v>194</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B1:W31"/>
  <sheetViews>
    <sheetView showGridLines="0" zoomScale="90" zoomScaleNormal="90" workbookViewId="0">
      <selection activeCell="L20" sqref="L20"/>
    </sheetView>
  </sheetViews>
  <sheetFormatPr baseColWidth="10" defaultColWidth="10.85546875" defaultRowHeight="15" x14ac:dyDescent="0.25"/>
  <cols>
    <col min="2" max="2" width="38.7109375" bestFit="1" customWidth="1"/>
    <col min="3" max="7" width="18.7109375" customWidth="1"/>
    <col min="13" max="13" width="10.85546875" customWidth="1"/>
    <col min="14" max="14" width="28.5703125" bestFit="1" customWidth="1"/>
    <col min="15" max="15" width="22.7109375" customWidth="1"/>
    <col min="16" max="16" width="21.5703125" customWidth="1"/>
    <col min="17" max="17" width="11.7109375" customWidth="1"/>
    <col min="18" max="18" width="10.28515625" customWidth="1"/>
    <col min="19" max="19" width="29.140625" bestFit="1" customWidth="1"/>
    <col min="20" max="20" width="23.140625" bestFit="1" customWidth="1"/>
    <col min="21" max="21" width="35.85546875" bestFit="1" customWidth="1"/>
    <col min="22" max="22" width="12.42578125" customWidth="1"/>
    <col min="23" max="23" width="10.85546875" customWidth="1"/>
  </cols>
  <sheetData>
    <row r="1" spans="2:23" ht="33" customHeight="1" x14ac:dyDescent="0.25">
      <c r="B1" s="374" t="s">
        <v>160</v>
      </c>
      <c r="C1" s="374"/>
      <c r="D1" s="374"/>
      <c r="E1" s="374"/>
      <c r="F1" s="374"/>
      <c r="G1" s="374"/>
      <c r="M1" s="63"/>
      <c r="N1" s="63"/>
      <c r="O1" s="63"/>
      <c r="P1" s="63"/>
      <c r="Q1" s="63"/>
      <c r="R1" s="63"/>
      <c r="S1" s="63"/>
    </row>
    <row r="2" spans="2:23" s="12" customFormat="1" ht="51" x14ac:dyDescent="0.2">
      <c r="B2" s="80" t="s">
        <v>161</v>
      </c>
      <c r="C2" s="75" t="str">
        <f>IF(EPCR!M28&lt;&gt;"",EPCR!M28,"")</f>
        <v/>
      </c>
      <c r="D2" s="67" t="str">
        <f>IF(EPCR!M30&lt;&gt;"",EPCR!M30,"")</f>
        <v/>
      </c>
      <c r="E2" s="67" t="str">
        <f>IF(EPCR!M32&lt;&gt;"",EPCR!M32,"")</f>
        <v/>
      </c>
      <c r="F2" s="67" t="str">
        <f>IF(EPCR!M34&lt;&gt;"",EPCR!M34,"")</f>
        <v/>
      </c>
      <c r="G2" s="67" t="str">
        <f>IF(EPCR!M36&lt;&gt;"",EPCR!M36,"")</f>
        <v/>
      </c>
      <c r="H2" s="67" t="str">
        <f>IF(EPCR!N36&lt;&gt;"",EPCR!N36,"")</f>
        <v/>
      </c>
      <c r="I2" s="67" t="str">
        <f>IF(EPCR!O36&lt;&gt;"",EPCR!O36,"")</f>
        <v/>
      </c>
      <c r="J2" s="67" t="str">
        <f>IF(EPCR!P36&lt;&gt;"",EPCR!P36,"")</f>
        <v/>
      </c>
      <c r="K2" s="68" t="str">
        <f>IF(EPCR!Q36&lt;&gt;"",EPCR!Q36,"")</f>
        <v/>
      </c>
      <c r="L2" s="40"/>
      <c r="M2" s="40"/>
      <c r="N2" s="213" t="s">
        <v>189</v>
      </c>
      <c r="O2" s="213" t="s">
        <v>190</v>
      </c>
      <c r="P2" s="213" t="s">
        <v>191</v>
      </c>
      <c r="Q2" s="213" t="s">
        <v>192</v>
      </c>
      <c r="R2" s="83" t="s">
        <v>184</v>
      </c>
      <c r="S2" s="83"/>
      <c r="T2" s="84"/>
      <c r="U2" s="84"/>
      <c r="V2" s="84"/>
    </row>
    <row r="3" spans="2:23" s="12" customFormat="1" ht="17.25" customHeight="1" x14ac:dyDescent="0.2">
      <c r="B3" s="81" t="s">
        <v>163</v>
      </c>
      <c r="C3" s="205" t="str">
        <f>IF(AND(EPCR!P4=Übersetzungen!D2, N3 = TRUE), "0012","")</f>
        <v/>
      </c>
      <c r="D3" s="206" t="str">
        <f>IF(AND(EPCR!P4=Übersetzungen!D2, O3 = TRUE), "0030","")</f>
        <v/>
      </c>
      <c r="E3" s="206" t="str">
        <f>IF(AND(EPCR!P4=Übersetzungen!D2, P3 = TRUE), "0080","")</f>
        <v/>
      </c>
      <c r="F3" s="206" t="str">
        <f>IF(AND(EPCR!P4=Übersetzungen!D2, Q3 = TRUE), "0410","")</f>
        <v/>
      </c>
      <c r="G3" s="207" t="str">
        <f>IF(AND(EPCR!P4=Übersetzungen!D2, R3 = TRUE), "0010","")</f>
        <v/>
      </c>
      <c r="H3" s="207" t="str">
        <f>IF(AND(EPCR!P4=Übersetzungen!D3, N3 = TRUE), "1900","")</f>
        <v/>
      </c>
      <c r="I3" s="207" t="str">
        <f>IF(AND(EPCR!P4=Übersetzungen!D3, O3 = TRUE), "1905","")</f>
        <v/>
      </c>
      <c r="J3" s="207" t="str">
        <f>IF(AND(EPCR!P4=Übersetzungen!D3, P3 = TRUE), "1910","")</f>
        <v/>
      </c>
      <c r="K3" s="207" t="str">
        <f>IF(AND(EPCR!P4=Übersetzungen!D3, Q3 = TRUE), "1920","")</f>
        <v/>
      </c>
      <c r="M3" s="40"/>
      <c r="N3" s="83" t="b">
        <v>0</v>
      </c>
      <c r="O3" s="83" t="b">
        <v>0</v>
      </c>
      <c r="P3" s="83" t="b">
        <v>0</v>
      </c>
      <c r="Q3" s="83" t="b">
        <v>0</v>
      </c>
      <c r="R3" s="83" t="b">
        <v>0</v>
      </c>
      <c r="S3" s="83" t="b">
        <v>0</v>
      </c>
      <c r="T3" s="84" t="b">
        <v>0</v>
      </c>
      <c r="U3" s="84" t="b">
        <v>0</v>
      </c>
      <c r="V3" s="84" t="b">
        <v>0</v>
      </c>
      <c r="W3" s="12" t="b">
        <v>1</v>
      </c>
    </row>
    <row r="4" spans="2:23" s="12" customFormat="1" ht="17.25" customHeight="1" thickBot="1" x14ac:dyDescent="0.25">
      <c r="B4" s="81" t="s">
        <v>29</v>
      </c>
      <c r="C4" s="76" t="str">
        <f>IF(EPCR!K7&lt;&gt;"",EPCR!K7,"")</f>
        <v/>
      </c>
      <c r="D4" s="69"/>
      <c r="E4" s="69"/>
      <c r="F4" s="69"/>
      <c r="G4" s="69"/>
      <c r="H4" s="69"/>
      <c r="I4" s="69"/>
      <c r="J4" s="69"/>
      <c r="K4" s="70"/>
      <c r="M4" s="40"/>
      <c r="N4" s="83"/>
      <c r="O4" s="83"/>
      <c r="P4" s="83"/>
      <c r="Q4" s="83"/>
      <c r="R4" s="83"/>
      <c r="S4" s="83"/>
      <c r="T4" s="84"/>
      <c r="U4" s="84"/>
      <c r="V4" s="84"/>
    </row>
    <row r="5" spans="2:23" s="12" customFormat="1" ht="45" customHeight="1" x14ac:dyDescent="0.2">
      <c r="B5" s="81" t="s">
        <v>164</v>
      </c>
      <c r="C5" s="77">
        <f>EPCR!B49</f>
        <v>0</v>
      </c>
      <c r="D5" s="69"/>
      <c r="E5" s="69"/>
      <c r="F5" s="69"/>
      <c r="G5" s="69"/>
      <c r="H5" s="69"/>
      <c r="I5" s="69"/>
      <c r="J5" s="69"/>
      <c r="K5" s="70"/>
      <c r="M5" s="40"/>
      <c r="N5" s="85" t="s">
        <v>165</v>
      </c>
      <c r="O5" s="86"/>
      <c r="P5" s="87" t="s">
        <v>166</v>
      </c>
      <c r="Q5" s="87" t="s">
        <v>167</v>
      </c>
      <c r="R5" s="87" t="s">
        <v>168</v>
      </c>
      <c r="S5" s="87" t="s">
        <v>169</v>
      </c>
      <c r="T5" s="87" t="s">
        <v>170</v>
      </c>
      <c r="U5" s="88" t="s">
        <v>171</v>
      </c>
      <c r="V5" s="89" t="s">
        <v>65</v>
      </c>
    </row>
    <row r="6" spans="2:23" s="12" customFormat="1" ht="17.25" customHeight="1" x14ac:dyDescent="0.2">
      <c r="B6" s="81" t="s">
        <v>172</v>
      </c>
      <c r="C6" s="76" t="str">
        <f>IF(EPCR!K9&lt;&gt;"",EPCR!K9,"")</f>
        <v/>
      </c>
      <c r="D6" s="69"/>
      <c r="E6" s="69"/>
      <c r="F6" s="69"/>
      <c r="G6" s="69"/>
      <c r="H6" s="69"/>
      <c r="I6" s="69"/>
      <c r="J6" s="69"/>
      <c r="K6" s="70"/>
      <c r="M6" s="40"/>
      <c r="N6" s="375" t="s">
        <v>173</v>
      </c>
      <c r="O6" s="90" t="s">
        <v>174</v>
      </c>
      <c r="P6" s="91" t="b">
        <v>0</v>
      </c>
      <c r="Q6" s="92"/>
      <c r="R6" s="92"/>
      <c r="S6" s="92" t="b">
        <v>0</v>
      </c>
      <c r="T6" s="92" t="b">
        <v>0</v>
      </c>
      <c r="U6" s="93" t="b">
        <v>0</v>
      </c>
      <c r="V6" s="94"/>
    </row>
    <row r="7" spans="2:23" s="12" customFormat="1" ht="17.25" customHeight="1" x14ac:dyDescent="0.2">
      <c r="B7" s="81" t="s">
        <v>185</v>
      </c>
      <c r="C7" s="208" t="str">
        <f>IF(EPCR!P4=Übersetzungen!D2,"0001","")</f>
        <v>0001</v>
      </c>
      <c r="D7" s="209" t="str">
        <f>IF(EPCR!P4=Übersetzungen!D3,"0042","")</f>
        <v/>
      </c>
      <c r="E7" s="69"/>
      <c r="F7" s="69"/>
      <c r="G7" s="69"/>
      <c r="H7" s="69"/>
      <c r="I7" s="69"/>
      <c r="J7" s="69"/>
      <c r="K7" s="70"/>
      <c r="M7" s="204"/>
      <c r="N7" s="375"/>
      <c r="O7" s="90" t="s">
        <v>176</v>
      </c>
      <c r="P7" s="95" t="str">
        <f>IF(P6=TRUE,"WAHR","")</f>
        <v/>
      </c>
      <c r="Q7" s="96" t="b">
        <v>0</v>
      </c>
      <c r="R7" s="96" t="b">
        <v>0</v>
      </c>
      <c r="S7" s="96" t="str">
        <f>IF(S6=TRUE,"WAHR","")</f>
        <v/>
      </c>
      <c r="T7" s="96" t="str">
        <f>IF(T6=TRUE,"WAHR","")</f>
        <v/>
      </c>
      <c r="U7" s="97"/>
      <c r="V7" s="98" t="b">
        <v>0</v>
      </c>
    </row>
    <row r="8" spans="2:23" s="12" customFormat="1" ht="17.25" customHeight="1" x14ac:dyDescent="0.2">
      <c r="B8" s="81" t="s">
        <v>175</v>
      </c>
      <c r="C8" s="78" t="str">
        <f>IF(OR(P7="WAHR",Q7=TRUE,R7=TRUE,S7="WAHR",T7="WAHR",Q14=TRUE,V7=TRUE),"Lieferantenqualität","")</f>
        <v/>
      </c>
      <c r="D8" s="69" t="str">
        <f>IF(OR(P9="WAHR",Q9="WAHR",R9="WAHR",S9="WAHR",P16=TRUE,V9="WAHR"),"Entwicklung","")</f>
        <v/>
      </c>
      <c r="E8" s="69" t="str">
        <f>IF(OR(S8="WAHR",R15=TRUE),"Einkauf","")</f>
        <v/>
      </c>
      <c r="F8" s="69" t="str">
        <f>IF(OR(P6=TRUE,S6=TRUE,T6=TRUE,U6=TRUE,S13=TRUE),"Logistik","")</f>
        <v/>
      </c>
      <c r="G8" s="69" t="str">
        <f>IF(OR(S10="WAHR",T10="WAHR",U10="WAHR",P17="WAHR"),"Service","")</f>
        <v/>
      </c>
      <c r="H8" s="69" t="str">
        <f>IF(OR(T10="WAHR",U10="WAHR",V10="WAHR",Q17="WAHR"),"Service","")</f>
        <v/>
      </c>
      <c r="I8" s="69" t="str">
        <f>IF(OR(U10="WAHR",V10="WAHR",W11="WAHR",R17="WAHR"),"Service","")</f>
        <v/>
      </c>
      <c r="J8" s="69" t="str">
        <f>IF(OR(V10="WAHR",W11="WAHR",X11="WAHR",S17="WAHR"),"Service","")</f>
        <v/>
      </c>
      <c r="K8" s="70" t="str">
        <f>IF(OR(W11="WAHR",X11="WAHR",Y11="WAHR",T17="WAHR"),"Service","")</f>
        <v/>
      </c>
      <c r="M8" s="40"/>
      <c r="N8" s="375"/>
      <c r="O8" s="90" t="s">
        <v>178</v>
      </c>
      <c r="P8" s="95"/>
      <c r="Q8" s="96"/>
      <c r="R8" s="96"/>
      <c r="S8" s="96" t="str">
        <f>IF(S6=TRUE,"WAHR","")</f>
        <v/>
      </c>
      <c r="T8" s="96"/>
      <c r="U8" s="97"/>
      <c r="V8" s="98"/>
    </row>
    <row r="9" spans="2:23" ht="17.25" customHeight="1" x14ac:dyDescent="0.25">
      <c r="B9" s="81" t="s">
        <v>177</v>
      </c>
      <c r="C9" s="78" t="str">
        <f>IF(EPCR!Z15&lt;&gt;"",EPCR!Z15,"")</f>
        <v/>
      </c>
      <c r="D9" s="71"/>
      <c r="E9" s="71"/>
      <c r="F9" s="71"/>
      <c r="G9" s="71"/>
      <c r="H9" s="71"/>
      <c r="I9" s="71"/>
      <c r="J9" s="71"/>
      <c r="K9" s="72"/>
      <c r="M9" s="63"/>
      <c r="N9" s="375"/>
      <c r="O9" s="90" t="s">
        <v>179</v>
      </c>
      <c r="P9" s="95" t="str">
        <f>IF(P6=TRUE,"WAHR","")</f>
        <v/>
      </c>
      <c r="Q9" s="96" t="str">
        <f>IF(Q7=TRUE,"WAHR","")</f>
        <v/>
      </c>
      <c r="R9" s="96" t="str">
        <f>IF(R7=TRUE,"WAHR","")</f>
        <v/>
      </c>
      <c r="S9" s="96" t="str">
        <f>IF(S6=TRUE,"WAHR","")</f>
        <v/>
      </c>
      <c r="T9" s="96"/>
      <c r="U9" s="97"/>
      <c r="V9" s="98" t="str">
        <f>IF(V7=TRUE,"WAHR","")</f>
        <v/>
      </c>
    </row>
    <row r="10" spans="2:23" ht="17.25" customHeight="1" thickBot="1" x14ac:dyDescent="0.3">
      <c r="B10" s="82"/>
      <c r="C10" s="79"/>
      <c r="D10" s="73"/>
      <c r="E10" s="73"/>
      <c r="F10" s="73"/>
      <c r="G10" s="73"/>
      <c r="H10" s="73"/>
      <c r="I10" s="73"/>
      <c r="J10" s="73"/>
      <c r="K10" s="74"/>
      <c r="M10" s="63"/>
      <c r="N10" s="376"/>
      <c r="O10" s="99" t="s">
        <v>162</v>
      </c>
      <c r="P10" s="100"/>
      <c r="Q10" s="101"/>
      <c r="R10" s="101"/>
      <c r="S10" s="101" t="str">
        <f>IF(S6=TRUE,"WAHR","")</f>
        <v/>
      </c>
      <c r="T10" s="101" t="str">
        <f>IF(T6=TRUE,"WAHR","")</f>
        <v/>
      </c>
      <c r="U10" s="102" t="str">
        <f>IF(U6=TRUE,"WAHR","")</f>
        <v/>
      </c>
      <c r="V10" s="103"/>
    </row>
    <row r="11" spans="2:23" ht="17.25" customHeight="1" thickBot="1" x14ac:dyDescent="0.3">
      <c r="B11" s="65"/>
      <c r="C11" s="66"/>
      <c r="D11" s="66"/>
      <c r="E11" s="66"/>
      <c r="F11" s="66"/>
      <c r="G11" s="12"/>
      <c r="M11" s="63"/>
    </row>
    <row r="12" spans="2:23" ht="17.25" customHeight="1" x14ac:dyDescent="0.25">
      <c r="M12" s="63"/>
      <c r="N12" s="85" t="s">
        <v>180</v>
      </c>
      <c r="O12" s="105"/>
      <c r="P12" s="106" t="s">
        <v>181</v>
      </c>
      <c r="Q12" s="106" t="s">
        <v>182</v>
      </c>
      <c r="R12" s="106" t="s">
        <v>183</v>
      </c>
      <c r="S12" s="107" t="s">
        <v>174</v>
      </c>
      <c r="T12" s="104"/>
      <c r="U12" s="104"/>
      <c r="V12" s="104"/>
    </row>
    <row r="13" spans="2:23" ht="17.25" customHeight="1" x14ac:dyDescent="0.25">
      <c r="B13" s="64"/>
      <c r="C13" s="12"/>
      <c r="D13" s="12"/>
      <c r="E13" s="12"/>
      <c r="F13" s="12"/>
      <c r="G13" s="12"/>
      <c r="M13" s="63"/>
      <c r="N13" s="372" t="s">
        <v>173</v>
      </c>
      <c r="O13" s="90" t="s">
        <v>174</v>
      </c>
      <c r="P13" s="91"/>
      <c r="Q13" s="92"/>
      <c r="R13" s="92"/>
      <c r="S13" s="94" t="b">
        <v>0</v>
      </c>
      <c r="T13" s="104" t="b">
        <v>0</v>
      </c>
      <c r="U13" s="104"/>
      <c r="V13" s="104"/>
    </row>
    <row r="14" spans="2:23" ht="17.25" customHeight="1" x14ac:dyDescent="0.25">
      <c r="B14" s="64"/>
      <c r="C14" s="12"/>
      <c r="D14" s="12"/>
      <c r="E14" s="12"/>
      <c r="F14" s="12"/>
      <c r="G14" s="12"/>
      <c r="M14" s="63"/>
      <c r="N14" s="372"/>
      <c r="O14" s="90" t="s">
        <v>176</v>
      </c>
      <c r="P14" s="95"/>
      <c r="Q14" s="96" t="b">
        <v>0</v>
      </c>
      <c r="R14" s="96"/>
      <c r="S14" s="98"/>
      <c r="T14" s="104"/>
      <c r="U14" s="104"/>
      <c r="V14" s="104"/>
    </row>
    <row r="15" spans="2:23" x14ac:dyDescent="0.25">
      <c r="B15" s="64"/>
      <c r="C15" s="12"/>
      <c r="D15" s="12"/>
      <c r="E15" s="12"/>
      <c r="F15" s="12"/>
      <c r="G15" s="12"/>
      <c r="M15" s="63"/>
      <c r="N15" s="372"/>
      <c r="O15" s="90" t="s">
        <v>178</v>
      </c>
      <c r="P15" s="95"/>
      <c r="Q15" s="96"/>
      <c r="R15" s="96" t="b">
        <v>0</v>
      </c>
      <c r="S15" s="98"/>
      <c r="T15" s="104"/>
      <c r="U15" s="104"/>
      <c r="V15" s="104"/>
    </row>
    <row r="16" spans="2:23" ht="15.75" thickBot="1" x14ac:dyDescent="0.3">
      <c r="B16" s="64"/>
      <c r="C16" s="12"/>
      <c r="D16" s="12"/>
      <c r="E16" s="12"/>
      <c r="F16" s="12"/>
      <c r="G16" s="12"/>
      <c r="M16" s="63"/>
      <c r="N16" s="372"/>
      <c r="O16" s="90" t="s">
        <v>179</v>
      </c>
      <c r="P16" s="108" t="b">
        <v>0</v>
      </c>
      <c r="Q16" s="109"/>
      <c r="R16" s="109"/>
      <c r="S16" s="110"/>
      <c r="T16" s="104"/>
      <c r="U16" s="104"/>
      <c r="V16" s="104"/>
    </row>
    <row r="17" spans="2:22" ht="16.5" thickTop="1" thickBot="1" x14ac:dyDescent="0.3">
      <c r="B17" s="64"/>
      <c r="C17" s="12"/>
      <c r="D17" s="12"/>
      <c r="E17" s="12"/>
      <c r="F17" s="12"/>
      <c r="G17" s="12"/>
      <c r="M17" s="63"/>
      <c r="N17" s="373"/>
      <c r="O17" s="99" t="s">
        <v>162</v>
      </c>
      <c r="P17" s="369" t="str">
        <f>IF(Q3=TRUE,"WAHR","")</f>
        <v/>
      </c>
      <c r="Q17" s="370"/>
      <c r="R17" s="370"/>
      <c r="S17" s="371"/>
      <c r="T17" s="104"/>
      <c r="U17" s="104"/>
      <c r="V17" s="104"/>
    </row>
    <row r="18" spans="2:22" x14ac:dyDescent="0.25">
      <c r="B18" s="64"/>
      <c r="C18" s="12"/>
      <c r="D18" s="12"/>
      <c r="E18" s="12"/>
      <c r="F18" s="12"/>
      <c r="G18" s="12"/>
      <c r="M18" s="63"/>
      <c r="N18" s="63"/>
      <c r="O18" s="63"/>
      <c r="P18" s="63"/>
      <c r="Q18" s="63"/>
      <c r="R18" s="63"/>
      <c r="S18" s="63"/>
    </row>
    <row r="19" spans="2:22" x14ac:dyDescent="0.25">
      <c r="B19" s="64"/>
      <c r="C19" s="12"/>
      <c r="D19" s="12"/>
      <c r="E19" s="12"/>
      <c r="F19" s="12"/>
      <c r="G19" s="12"/>
    </row>
    <row r="20" spans="2:22" x14ac:dyDescent="0.25">
      <c r="B20" s="64"/>
      <c r="C20" s="12"/>
      <c r="D20" s="12"/>
      <c r="E20" s="12"/>
      <c r="F20" s="12"/>
      <c r="G20" s="12"/>
      <c r="N20" s="368"/>
      <c r="O20" s="368"/>
    </row>
    <row r="21" spans="2:22" x14ac:dyDescent="0.25">
      <c r="B21" s="64"/>
      <c r="C21" s="12"/>
      <c r="D21" s="12"/>
      <c r="E21" s="12"/>
      <c r="F21" s="12"/>
      <c r="G21" s="12"/>
    </row>
    <row r="22" spans="2:22" x14ac:dyDescent="0.25">
      <c r="B22" s="64"/>
      <c r="C22" s="12"/>
      <c r="D22" s="12"/>
      <c r="E22" s="12"/>
      <c r="F22" s="12"/>
      <c r="G22" s="12"/>
    </row>
    <row r="23" spans="2:22" x14ac:dyDescent="0.25">
      <c r="B23" s="64"/>
      <c r="C23" s="12"/>
      <c r="D23" s="12"/>
      <c r="E23" s="12"/>
      <c r="F23" s="12"/>
      <c r="G23" s="12"/>
    </row>
    <row r="24" spans="2:22" x14ac:dyDescent="0.25">
      <c r="B24" s="64"/>
      <c r="C24" s="12"/>
      <c r="D24" s="12"/>
      <c r="E24" s="12"/>
      <c r="F24" s="12"/>
      <c r="G24" s="12"/>
    </row>
    <row r="25" spans="2:22" x14ac:dyDescent="0.25">
      <c r="B25" s="12"/>
      <c r="C25" s="12"/>
      <c r="D25" s="12"/>
      <c r="E25" s="12"/>
      <c r="F25" s="12"/>
      <c r="G25" s="12"/>
    </row>
    <row r="26" spans="2:22" x14ac:dyDescent="0.25">
      <c r="B26" s="12"/>
      <c r="C26" s="12"/>
      <c r="D26" s="12"/>
      <c r="E26" s="12"/>
      <c r="F26" s="12"/>
      <c r="G26" s="12"/>
    </row>
    <row r="27" spans="2:22" x14ac:dyDescent="0.25">
      <c r="B27" s="12"/>
      <c r="C27" s="12"/>
      <c r="D27" s="12"/>
      <c r="E27" s="12"/>
      <c r="F27" s="12"/>
      <c r="G27" s="12"/>
    </row>
    <row r="28" spans="2:22" x14ac:dyDescent="0.25">
      <c r="B28" s="12"/>
      <c r="C28" s="12"/>
      <c r="D28" s="12"/>
      <c r="E28" s="12"/>
      <c r="F28" s="12"/>
      <c r="G28" s="12"/>
    </row>
    <row r="29" spans="2:22" x14ac:dyDescent="0.25">
      <c r="B29" s="12"/>
      <c r="C29" s="12"/>
      <c r="D29" s="12"/>
      <c r="E29" s="12"/>
      <c r="F29" s="12"/>
      <c r="G29" s="12"/>
    </row>
    <row r="30" spans="2:22" x14ac:dyDescent="0.25">
      <c r="B30" s="12"/>
      <c r="C30" s="12"/>
      <c r="D30" s="12"/>
      <c r="E30" s="12"/>
      <c r="F30" s="12"/>
      <c r="G30" s="12"/>
    </row>
    <row r="31" spans="2:22" x14ac:dyDescent="0.25">
      <c r="B31" s="12"/>
      <c r="C31" s="12"/>
      <c r="D31" s="12"/>
      <c r="E31" s="12"/>
      <c r="F31" s="12"/>
      <c r="G31" s="12"/>
    </row>
  </sheetData>
  <mergeCells count="5">
    <mergeCell ref="P17:S17"/>
    <mergeCell ref="N20:O20"/>
    <mergeCell ref="N13:N17"/>
    <mergeCell ref="B1:G1"/>
    <mergeCell ref="N6:N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5FC3A-301E-4BF9-8A78-5221D4F3E84F}">
  <ds:schemaRefs>
    <ds:schemaRef ds:uri="http://schemas.microsoft.com/sharepoint/v3/contenttype/forms"/>
  </ds:schemaRefs>
</ds:datastoreItem>
</file>

<file path=customXml/itemProps2.xml><?xml version="1.0" encoding="utf-8"?>
<ds:datastoreItem xmlns:ds="http://schemas.openxmlformats.org/officeDocument/2006/customXml" ds:itemID="{76CFF65E-2717-447F-A47C-3FA351396D5E}">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749f5c95-7027-48e2-90f4-6961bdd6879e"/>
    <ds:schemaRef ds:uri="http://schemas.microsoft.com/office/infopath/2007/PartnerControls"/>
    <ds:schemaRef ds:uri="http://purl.org/dc/dcmitype/"/>
    <ds:schemaRef ds:uri="http://schemas.openxmlformats.org/package/2006/metadata/core-properties"/>
    <ds:schemaRef ds:uri="e0d3a543-de7f-4697-8176-4337796b513b"/>
  </ds:schemaRefs>
</ds:datastoreItem>
</file>

<file path=customXml/itemProps3.xml><?xml version="1.0" encoding="utf-8"?>
<ds:datastoreItem xmlns:ds="http://schemas.openxmlformats.org/officeDocument/2006/customXml" ds:itemID="{38E9EAFF-B13D-4787-B347-3A8A01655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EPCR</vt:lpstr>
      <vt:lpstr>Further Part No.</vt:lpstr>
      <vt:lpstr>Material Comparison</vt:lpstr>
      <vt:lpstr>Übersetzungen</vt:lpstr>
      <vt:lpstr>Deutz Wahl</vt:lpstr>
      <vt:lpstr>Support</vt:lpstr>
      <vt:lpstr>EPCR!Druckbereich</vt:lpstr>
      <vt:lpstr>'Further Part No.'!Druckbereich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Kleber Florian</dc:creator>
  <cp:keywords/>
  <dc:description/>
  <cp:lastModifiedBy>Vorspel-Rüter, Michael</cp:lastModifiedBy>
  <cp:revision/>
  <dcterms:created xsi:type="dcterms:W3CDTF">2013-03-21T11:28:32Z</dcterms:created>
  <dcterms:modified xsi:type="dcterms:W3CDTF">2024-06-13T14:20:48Z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_NewReviewCycle">
    <vt:lpwstr/>
  </property>
  <property fmtid="{D5CDD505-2E9C-101B-9397-08002B2CF9AE}" pid="4" name="MediaServiceImageTags">
    <vt:lpwstr/>
  </property>
</Properties>
</file>